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635" windowHeight="7695"/>
  </bookViews>
  <sheets>
    <sheet name="农业专项资金计划明细表" sheetId="1" r:id="rId1"/>
  </sheets>
  <definedNames>
    <definedName name="_xlnm._FilterDatabase" localSheetId="0" hidden="1">农业专项资金计划明细表!$A$5:$XEZ$86</definedName>
    <definedName name="_xlnm.Print_Titles" localSheetId="0">农业专项资金计划明细表!$3:$5</definedName>
    <definedName name="_xlnm.Print_Area" localSheetId="0">农业专项资金计划明细表!$A$1:$O$86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<sst xmlns="http://schemas.openxmlformats.org/spreadsheetml/2006/main" count="385" uniqueCount="311">
  <si>
    <t>2025年第一批市级农业专项及以往年度结余资金计划明细表</t>
  </si>
  <si>
    <t>单位：万元</t>
  </si>
  <si>
    <t>序号</t>
  </si>
  <si>
    <t>专项资金名称</t>
  </si>
  <si>
    <t xml:space="preserve">
工作任务名称
</t>
  </si>
  <si>
    <t>项目名称</t>
  </si>
  <si>
    <t>实施主体</t>
  </si>
  <si>
    <t>建设地点</t>
  </si>
  <si>
    <t>建设内容和资金用途</t>
  </si>
  <si>
    <t>项目资金</t>
  </si>
  <si>
    <t>职能科站</t>
  </si>
  <si>
    <t>备注</t>
  </si>
  <si>
    <t>合计</t>
  </si>
  <si>
    <t>财政资金</t>
  </si>
  <si>
    <t>自筹资金</t>
  </si>
  <si>
    <t>部级财政资金</t>
  </si>
  <si>
    <t>省级财政资金</t>
  </si>
  <si>
    <t>市级财政资金</t>
  </si>
  <si>
    <t>市级现代农业发展专项</t>
  </si>
  <si>
    <t>设施蔬菜园艺</t>
  </si>
  <si>
    <t>2025年白马富禾果品设施蔬菜园艺项目</t>
  </si>
  <si>
    <t>南京市溧水区富禾果品专业合作社</t>
  </si>
  <si>
    <t>白马镇石头寨村</t>
  </si>
  <si>
    <t>新建136亩蓝莓钢架防鸟网。</t>
  </si>
  <si>
    <t>种植业管理科</t>
  </si>
  <si>
    <t>2025年红明家庭农场设施蔬菜园艺项目</t>
  </si>
  <si>
    <t>南京市溧水区尤红明家庭农场</t>
  </si>
  <si>
    <t>1.新建100亩喷滴灌系统20万；
2.新建100亩钢架防鸟网（3米，镀锌）120万。</t>
  </si>
  <si>
    <t>2025年洪蓝佳达设施蔬菜园艺项目</t>
  </si>
  <si>
    <t>南京市溧水区佳达果蔬种植专业合作社</t>
  </si>
  <si>
    <t>洪蓝街道上港社区</t>
  </si>
  <si>
    <t>1.新建50亩钢架防鸟网70万元；
2.新建8125平方米连幢塑料温室（含外遮阳、通风设备等）130万元。</t>
  </si>
  <si>
    <t>2025年洪蓝天润设施蔬菜园艺项目</t>
  </si>
  <si>
    <t>南京溧水傅家边天润果蔬专业合作社</t>
  </si>
  <si>
    <t>洪蓝街道傅家边社区</t>
  </si>
  <si>
    <t>1.新建100亩钢架防鸟网（80亩桃梨桑葚等果树、20亩蓝莓），136万元；
2.新建140亩喷滴灌系统（果品）28万元。</t>
  </si>
  <si>
    <t>2025年永阳百辰设施蔬菜园艺项目</t>
  </si>
  <si>
    <t>南京市溧水区百辰果蔬种植专业合作社</t>
  </si>
  <si>
    <t>永阳街道秋湖社区</t>
  </si>
  <si>
    <t>新建150亩喷灌设施</t>
  </si>
  <si>
    <t>2025年石湫忆湫设施蔬菜园艺项目</t>
  </si>
  <si>
    <t>溧水区忆湫家庭农场</t>
  </si>
  <si>
    <t>石湫街道社东社区</t>
  </si>
  <si>
    <t>新建85亩钢架防鸟网。</t>
  </si>
  <si>
    <t>2025年石湫北元设施蔬菜园艺项目</t>
  </si>
  <si>
    <t>南京市溧水区北元家庭农场</t>
  </si>
  <si>
    <t>石湫街道桑园蒲村</t>
  </si>
  <si>
    <t>新建150亩喷滴灌。</t>
  </si>
  <si>
    <t>2025年晶桥枫竹设施蔬菜园艺项目</t>
  </si>
  <si>
    <t>南京枫竹农业科技有限公司</t>
  </si>
  <si>
    <t>晶桥镇枫香岭社区</t>
  </si>
  <si>
    <t>新建143亩喷滴灌。</t>
  </si>
  <si>
    <t>2025年百信设施蔬菜园艺项目</t>
  </si>
  <si>
    <t>南京溧水百信茶叶专业合作社</t>
  </si>
  <si>
    <t>晶桥镇芮家社区</t>
  </si>
  <si>
    <t>新建60亩钢架防鸟网72万元，60亩喷滴灌12万元。</t>
  </si>
  <si>
    <t>2025年阿慢设施蔬菜园艺项目</t>
  </si>
  <si>
    <t>南京市溧水区阿慢家庭农场</t>
  </si>
  <si>
    <t>和凤镇双牌石社区</t>
  </si>
  <si>
    <t>新建200亩果园滴灌设施。</t>
  </si>
  <si>
    <t>绿色防控</t>
  </si>
  <si>
    <t>2025年晶桥普仁绿色防控项目</t>
  </si>
  <si>
    <t>南京普仁有机农业有限责任公司</t>
  </si>
  <si>
    <t>晶桥镇邰村</t>
  </si>
  <si>
    <t>实施面积200亩（蔬菜） 1.购置太阳能杀虫灯30盏，2.粘虫板4万张，3.性诱剂及器具一批，4.生物农药一批。</t>
  </si>
  <si>
    <t>2025年七彩绿色防控项目</t>
  </si>
  <si>
    <t>南京七彩蔬果农民专业合作社</t>
  </si>
  <si>
    <t>和凤镇孔镇社区</t>
  </si>
  <si>
    <t>实施面积200亩（蔬菜）1.安装太阳能杀虫灯20盏；2.应用黄板7万张；3.诱捕器（配诱芯一批）1000套；4.购买生物农药一批；5.生物菌肥一批。</t>
  </si>
  <si>
    <t>现代蔬菜园艺高质量发展资金小计</t>
  </si>
  <si>
    <t>余523.6万元待省级资金下达后立项</t>
  </si>
  <si>
    <t>畜牧业转型升级</t>
  </si>
  <si>
    <t>规模蛋鸡场笼养设备更新</t>
  </si>
  <si>
    <t>南京市溧水区七一畜牧养殖场</t>
  </si>
  <si>
    <r>
      <rPr>
        <sz val="11"/>
        <color theme="1"/>
        <rFont val="宋体"/>
        <charset val="134"/>
        <scheme val="minor"/>
      </rPr>
      <t>洪蓝镇无想寺村石堆子自然村</t>
    </r>
    <r>
      <rPr>
        <sz val="10"/>
        <color theme="1"/>
        <rFont val="宋体"/>
        <charset val="134"/>
        <scheme val="minor"/>
      </rPr>
      <t>N31°35.954，E118°59.528
N31°35.863，E118°59.595
N31°35.928，E118°59.631
N31°35.965，E118°59.579</t>
    </r>
  </si>
  <si>
    <t>新建5层5列层叠笼养设备一套。(包含自动喂料，自动饮水、自动照明系统；自动带式清粪系统；以及自动环控系统。）</t>
  </si>
  <si>
    <t>畜牧兽医科</t>
  </si>
  <si>
    <t>规模化鸭舍及配套设施建设</t>
  </si>
  <si>
    <t>南京溧水白生农副产品专业合作社</t>
  </si>
  <si>
    <r>
      <rPr>
        <sz val="11"/>
        <color theme="1"/>
        <rFont val="宋体"/>
        <charset val="134"/>
        <scheme val="minor"/>
      </rPr>
      <t>晶桥镇杭村</t>
    </r>
    <r>
      <rPr>
        <sz val="10"/>
        <color theme="1"/>
        <rFont val="宋体"/>
        <charset val="134"/>
        <scheme val="minor"/>
      </rPr>
      <t xml:space="preserve">
119°6'9"，31°29'31"
119°6'4"，31°29'28"
119°6'2"，31°29'30"
119°6'3"，31°29'34"</t>
    </r>
  </si>
  <si>
    <t>新建蛋鸭层叠式笼养鸭舍1栋（钢混结构，长56m*宽15m*高6m）和层叠式蛋鸭笼成套设备1套（4层5列，包含笼位140组，自动喂料、饮水、捡蛋、清粪、环控、电控系统）</t>
  </si>
  <si>
    <t>蛋鸡自动化养殖设备建设</t>
  </si>
  <si>
    <t>江苏春神农业科技发展有限公司</t>
  </si>
  <si>
    <r>
      <rPr>
        <sz val="11"/>
        <color theme="1"/>
        <rFont val="宋体"/>
        <charset val="134"/>
        <scheme val="minor"/>
      </rPr>
      <t>东屏街道上店铺108号</t>
    </r>
    <r>
      <rPr>
        <sz val="10"/>
        <color theme="1"/>
        <rFont val="宋体"/>
        <charset val="134"/>
        <scheme val="minor"/>
      </rPr>
      <t xml:space="preserve">
N：31°77′21.310″
E：119°05′36.804″
N：31°77′20.871″
E：119°05′28.030″
N：31°77′16.789″
E：119°05′25.970″ 
N：31°77′14.176″
E：119°05′33.905″</t>
    </r>
  </si>
  <si>
    <t>新建层叠式蛋鸡笼养自动化成套设备1套。（6列8层，包含：笼位300组；自动称重上料输送系统；自动饮水系统；自动喂料系统；自动带式清粪系统；自动照明系统；自动通风、降温系统；自动电控系统。）</t>
  </si>
  <si>
    <t>现代化良鸽产业粪污资源化利用配套设施建设</t>
  </si>
  <si>
    <t>南京禾凤农业科技有限公司</t>
  </si>
  <si>
    <r>
      <rPr>
        <sz val="11"/>
        <color theme="1"/>
        <rFont val="宋体"/>
        <charset val="134"/>
        <scheme val="minor"/>
      </rPr>
      <t>和凤镇乌飞塘社区</t>
    </r>
    <r>
      <rPr>
        <sz val="10"/>
        <color theme="1"/>
        <rFont val="宋体"/>
        <charset val="134"/>
        <scheme val="minor"/>
      </rPr>
      <t xml:space="preserve">
119.007222°31.504444°
119.006389°31.502222°
119.004722° 31.503611°
119.005556 31.504444°</t>
    </r>
  </si>
  <si>
    <t>（一）新建堆粪场1栋，主体钢架结构，房顶彩钢瓦，边高5.5米，顶高7米，四周砖混墙体高2米，地面混凝土硬化，建设面积900平方米。
（二）新建900立方米的污水三级沉淀池1个。
（三）新建棚舍清粪设施72套，包含底层自动循清粪设备及自动挡粪落粪设备。</t>
  </si>
  <si>
    <t>待省级资金下达后立项</t>
  </si>
  <si>
    <t>畜牧业转型升级资金小计</t>
  </si>
  <si>
    <t>渔业高质量发展</t>
  </si>
  <si>
    <t>2024年南京市溧水区晶桥镇养殖池塘生态化改造项目（水晶片区、孔家片区）</t>
  </si>
  <si>
    <t>南京市溧水区晶桥镇人民政府</t>
  </si>
  <si>
    <t>晶桥镇水晶村、孔家村</t>
  </si>
  <si>
    <t>1、项目投资总金额1023.38万元；2、建设内容：水晶村、孔家村1702.5亩养殖池塘生态化改造：包括养殖池塘进排水改造；养殖池塘尾水处理；养殖池塘配套设施；水系清淤；机耕路建设。</t>
  </si>
  <si>
    <t>渔业渔政科</t>
  </si>
  <si>
    <t>项目总投资1023.38万元，市级资金分2年度下达，2024年已下达458.41万元，2025年下达剩余362万元</t>
  </si>
  <si>
    <t>2025年南京市溧水区晶桥镇（水晶村东片区、西片区）养殖池塘生态化改造项目</t>
  </si>
  <si>
    <t>晶桥镇水晶村</t>
  </si>
  <si>
    <t>1、项目投资金额971万元；2、建设内容：水晶村1510亩养殖池塘生态化改造：包括养殖池塘进排水改造；养殖池塘尾水处理；养殖池塘配套设施；水系清淤；机耕路建设。</t>
  </si>
  <si>
    <t>项目总投资971万元，2024年已下达省级资金144.73万元，2025年计划下达市级资金460万，剩余部分2026年下达。</t>
  </si>
  <si>
    <t>2025年南京市溧水区和凤镇渔之歌青虾高效养殖设施建设项目</t>
  </si>
  <si>
    <t>南京渔之歌水产养殖有限公司</t>
  </si>
  <si>
    <t>和凤镇乌飞塘村</t>
  </si>
  <si>
    <t>区域面积7.2亩，项目内容为将外塘改造成每个1亩的6个池塘，搭建一个钢架大棚4100平方米，并改造配套的独立进排水设施，建设每个池塘的微孔高密度增氧，塘埂铺设护坡布。</t>
  </si>
  <si>
    <t>2025年南京市溧水区和凤镇骆山村养殖池塘生态化改造</t>
  </si>
  <si>
    <t>江苏创赢水产养殖有限公司</t>
  </si>
  <si>
    <t>和凤镇骆山村</t>
  </si>
  <si>
    <t>1、渔业工程：塘埂规整7.02km；池塘清淤土方量0.66万方；新建提水泵站1座（2台机组），配套阀门井1座；新建排水沟节制闸3座；塘间配套排水口29个，过路箱涵1座，过路涵洞4座。共计 246.56 万元；
2、引排水工程：新建DN450 PE管0.35km，DN560 PE管0.58km。
共计95.61万元；
3、生态净化工程：1#号引水河清淤疏浚0.90km，2#号排水沟清淤疏浚0.87km，新建排水沟0.68km。净化区分区建设0.54km。沉淀池清淤土方700m3，挡水毛刷200m2，过滤坝2座；曝气池喷泉曝气机10台；净化池栽种挺水植物150m2，浮叶植物75m2，投放水生动物350kg。共计62.73万元；
4、道路工程：规划改造道路1.58km（其中碎石路0.64km，混凝土路0.94km），新建碎石路0.87km，新建汇车平台2处。共计99.91万元；
5、电力电缆：新建架空导线3.303km，埋地电缆2.067km；电力电缆拆除0.395km；柴油发电机200kW2台，500kW1台。共计99.15 万元；
6、独立费用：共计49 万元。</t>
  </si>
  <si>
    <t>渔业高质量发展资金小计</t>
  </si>
  <si>
    <t>衔接乡村振兴补助</t>
  </si>
  <si>
    <t>芝山村曹庄富硒生态园枇杷种植基地连栋大棚项目</t>
  </si>
  <si>
    <t>晶桥镇芝山村</t>
  </si>
  <si>
    <t>新建连栋大棚约20亩，配套水电及道路等设施。</t>
  </si>
  <si>
    <t>开发指导科</t>
  </si>
  <si>
    <t>石头寨两莓仓储厂房项目</t>
  </si>
  <si>
    <t>新建厂房及冷库。</t>
  </si>
  <si>
    <t>和凤都市农业园优质稻米社会化服务平台全产业链项目</t>
  </si>
  <si>
    <t>和凤镇</t>
  </si>
  <si>
    <t>和凤镇沙塘庵</t>
  </si>
  <si>
    <t>新建优质稻米等农产品社会化服务园区公共平台。</t>
  </si>
  <si>
    <t>晶桥镇仙坛村购置门面房
项目（2025年）</t>
  </si>
  <si>
    <t>晶桥镇仙坛村</t>
  </si>
  <si>
    <t>永阳街道</t>
  </si>
  <si>
    <t>购置溧水区城南昕悦尚宸小区，两间纯单层门面房。</t>
  </si>
  <si>
    <t>石头寨村新建配套
仓储厂房项目</t>
  </si>
  <si>
    <t>1.购置堆高叉车；2.变压器扩容；3.院墙。</t>
  </si>
  <si>
    <t>白马镇浮山村茶叶厂房
建设项目</t>
  </si>
  <si>
    <t>白马镇浮山村</t>
  </si>
  <si>
    <t>1.续建茶叶厂房；2.购置安装茶叶机械设备。</t>
  </si>
  <si>
    <t>和凤镇乌飞塘社区玉米
种植设备采购项目</t>
  </si>
  <si>
    <t>和凤镇乌飞塘社区</t>
  </si>
  <si>
    <t>1.购买完整玉米播种设备整套；
2.购买完整开沟设备整套；
3.购买完整平整设备整套。</t>
  </si>
  <si>
    <t>和凤镇吴村桥村水产产业
基地建设项目</t>
  </si>
  <si>
    <t>和凤镇吴村桥社区</t>
  </si>
  <si>
    <t>集中整合治理水面，对淤泥较厚塘口进行清淤，完善建设进出水相关基础设施。</t>
  </si>
  <si>
    <t>东屏街道和平村建设生产
物资储备库项目</t>
  </si>
  <si>
    <t>东屏街道和平村</t>
  </si>
  <si>
    <t>续建生产物资储备库。</t>
  </si>
  <si>
    <t>东屏街道长乐社区2025年
仓储库配套设施建设项目</t>
  </si>
  <si>
    <t>东屏街道长乐社区</t>
  </si>
  <si>
    <t>新建仓储用房及车辆停放场地。</t>
  </si>
  <si>
    <t>洪蓝街道青锋村购置
商铺项目（2025年）</t>
  </si>
  <si>
    <t>洪蓝街道青锋村</t>
  </si>
  <si>
    <t>洪蓝街道</t>
  </si>
  <si>
    <t>购置华塘佳苑一期安置房1#商铺214.3平方米。</t>
  </si>
  <si>
    <t>石湫街道向阳村烘干中心粮食运转辅助设备采购项目</t>
  </si>
  <si>
    <t>石湫街道向阳村</t>
  </si>
  <si>
    <t>采购传送带、扒谷机等粮食运转设备一批。</t>
  </si>
  <si>
    <t>衔接乡村振兴补助资金小计</t>
  </si>
  <si>
    <t>农产品仓储保鲜冷链物流项目</t>
  </si>
  <si>
    <t>石湫燕飞农产品仓储保鲜冷链物流项目</t>
  </si>
  <si>
    <t>溧水区燕飞家庭农场</t>
  </si>
  <si>
    <r>
      <rPr>
        <sz val="11"/>
        <color theme="1"/>
        <rFont val="宋体"/>
        <charset val="134"/>
        <scheme val="minor"/>
      </rPr>
      <t>石湫街道明觉社区油榨村</t>
    </r>
    <r>
      <rPr>
        <sz val="10"/>
        <color theme="1"/>
        <rFont val="宋体"/>
        <charset val="134"/>
        <scheme val="minor"/>
      </rPr>
      <t xml:space="preserve">
118.532510  31.343188
118.532660  31.343298
118.532603  31.343355
118.532453  31.343245</t>
    </r>
  </si>
  <si>
    <t>新建768立方冷库（气调库672立方冷藏库96立方）及电线、电缆等配电设施</t>
  </si>
  <si>
    <t>乡村产业发展科</t>
  </si>
  <si>
    <t>2025和凤镇禾凤农科现代化良鸽育种及产业化项目农产品仓储保鲜冷链物流建设项目</t>
  </si>
  <si>
    <t>和凤镇乌飞塘村
119.012855   31.503444
119.012144   31.502507
119.011947   31.502906
119.012195   31.502985</t>
  </si>
  <si>
    <t>新建产品保鲜库1栋，（包含库体保温结构、制冷系统和电气控制结构。具备包含人员通道，打包库，分拣库和保鲜库等功能区域，100平方米）；新建产品冷藏库1栋，（包含库体保温结构、制冷系统和电气控制结构。具备产品冷藏功能，50平方米）</t>
  </si>
  <si>
    <t>洪蓝润妍农产品仓储保鲜冷链物流项目</t>
  </si>
  <si>
    <t>南京润妍水产养殖农民专业合作社</t>
  </si>
  <si>
    <r>
      <rPr>
        <sz val="11"/>
        <color theme="1"/>
        <rFont val="宋体"/>
        <charset val="134"/>
        <scheme val="minor"/>
      </rPr>
      <t>洪蓝街道陈卞村</t>
    </r>
    <r>
      <rPr>
        <sz val="10"/>
        <color theme="1"/>
        <rFont val="宋体"/>
        <charset val="134"/>
        <scheme val="minor"/>
      </rPr>
      <t xml:space="preserve">
118.945343  31.558628
118.947284  31.558534
118.944809  31.556151
118.947364  31.556488</t>
    </r>
  </si>
  <si>
    <t>新建冷库180m²</t>
  </si>
  <si>
    <t>白马富禾农产品仓储保鲜冷链物流项目</t>
  </si>
  <si>
    <r>
      <rPr>
        <sz val="11"/>
        <color theme="1"/>
        <rFont val="宋体"/>
        <charset val="134"/>
        <scheme val="minor"/>
      </rPr>
      <t>白马镇石头寨村</t>
    </r>
    <r>
      <rPr>
        <sz val="10"/>
        <color theme="1"/>
        <rFont val="宋体"/>
        <charset val="134"/>
        <scheme val="minor"/>
      </rPr>
      <t xml:space="preserve">
31.508867  119.159750
31.508730  119.159714
31.508692  119.159390
31.508876  119.159488</t>
    </r>
  </si>
  <si>
    <t>新建90㎡农产品仓储保鲜冷库项目</t>
  </si>
  <si>
    <t>和凤骆山村农产品仓储保鲜冷链物流项目</t>
  </si>
  <si>
    <t>南京市溧水区和凤镇骆山村村民委员会</t>
  </si>
  <si>
    <r>
      <rPr>
        <sz val="11"/>
        <color theme="1"/>
        <rFont val="宋体"/>
        <charset val="134"/>
        <scheme val="minor"/>
      </rPr>
      <t>和凤镇骆山村</t>
    </r>
    <r>
      <rPr>
        <sz val="10"/>
        <color theme="1"/>
        <rFont val="宋体"/>
        <charset val="134"/>
        <scheme val="minor"/>
      </rPr>
      <t xml:space="preserve">
118.9674  31.4423
118.9675  31.4422
118.9675  31.4423
118.9674  31.4422</t>
    </r>
  </si>
  <si>
    <t>新建产品冷藏库新建产品冷藏库240立方米，包含库体保温结构、制冷系统和电气控制结构，具备产品冷藏功能。</t>
  </si>
  <si>
    <t>农产品仓储保鲜冷链物流资金小计</t>
  </si>
  <si>
    <t>农村产权交易市场规范化能力提升</t>
  </si>
  <si>
    <t>农村产权交易样板中心</t>
  </si>
  <si>
    <t>南京农村产权交易中心溧水分中心</t>
  </si>
  <si>
    <t>南京（中国）东部农业科技创新港4号楼一楼</t>
  </si>
  <si>
    <t>南京农村产权交易中心溧水分中心，按照农村产权交易市场标准化样板中心建设要求，打造标准化的“一厅四室”：服务大厅、交易室、评标洽谈室、办公室、档案室，配备所需办公桌椅、电脑、电子大屏、投影、监控、标牌标语等专业完善的硬件设施设备。</t>
  </si>
  <si>
    <t>农村合作经济指导科</t>
  </si>
  <si>
    <t>农村集体经济</t>
  </si>
  <si>
    <t>扶持发展新型农村集体经济</t>
  </si>
  <si>
    <t>东屏街道方边社区、和凤镇毛公铺社区</t>
  </si>
  <si>
    <t>东屏街道东湖南路，和凤镇毛公铺社区集镇</t>
  </si>
  <si>
    <t>方边社区购置道路保洁垃圾清运特种车辆设备项目，集体成立方边物业公司，承接集镇绿化养护，道路保洁，基础设施维护等业务，物业公司预投资200万元购买新能源其他垃圾收集2辆，洒水车、冲洗车各1辆；毛公铺社区仓储物流运转中心建设项目，对毛公铺社区原老花炮厂约1000平方米以上厂房改造成钢结构厂房及1000平方米场地进行修缮。</t>
  </si>
  <si>
    <t>省级扶持发展新型农村集体经济项目市级配套</t>
  </si>
  <si>
    <t>农村金融服务</t>
  </si>
  <si>
    <t>新型农业经营主体贷款贴息</t>
  </si>
  <si>
    <t>溧水区相关新型农业经营主体</t>
  </si>
  <si>
    <t>溧水区</t>
  </si>
  <si>
    <t>2024年1月1日至2024年12月31日，适用于“金陵惠农贷”“金陵农担贷”“金陵农园保”三款政策性政金合作惠农金融产品的2025年新型农业经营主体贷款贴息。</t>
  </si>
  <si>
    <t>农村合作经济资金小计</t>
  </si>
  <si>
    <t>农田基础设施建设</t>
  </si>
  <si>
    <t>2022年高标准农田改造提升项目</t>
  </si>
  <si>
    <t>和凤镇人民政府、晶桥镇人民政府</t>
  </si>
  <si>
    <t>和凤镇吴村桥村、晶桥镇笪村</t>
  </si>
  <si>
    <t>高标准农田基础设施建设及改造提升</t>
  </si>
  <si>
    <t>农田建设管理科</t>
  </si>
  <si>
    <t>市级现代农业发展专项小计</t>
  </si>
  <si>
    <t>市级农业农村公共服务专项</t>
  </si>
  <si>
    <t>农业机械化</t>
  </si>
  <si>
    <t>作业补贴</t>
  </si>
  <si>
    <t>新购机械作业补贴</t>
  </si>
  <si>
    <t>2025年新购置的120马力以上拖拉机、收割机和插秧机，安装作业监控，年作业面积500亩以上，每台给予1.5万元作业补贴，预计40台</t>
  </si>
  <si>
    <t>农机管理科</t>
  </si>
  <si>
    <t>已有机器作业补贴</t>
  </si>
  <si>
    <t>以往的120马力以上拖拉机、收割机和插秧机，2025年新安装作业监控，年作业面积500亩以上，每台给予0.4万元，作业补贴，预计60台</t>
  </si>
  <si>
    <t>烘干中心建设</t>
  </si>
  <si>
    <t>南京市溧水区果果家庭农场</t>
  </si>
  <si>
    <t>新建烘干房</t>
  </si>
  <si>
    <t>农机库房建设</t>
  </si>
  <si>
    <t>南京市溧水区俞家种植专业合作社</t>
  </si>
  <si>
    <t>和凤街道（镇）毛公铺社区（村）
118.997008   31.419089
118.996999   31.420437
118.998427   31.42033
118.998463   31.41929</t>
  </si>
  <si>
    <t>先建后补： 1、建设内容：配件库、维修间、育秧中心、农产品初加工等
2、资金用途：库房建设、设备采购</t>
  </si>
  <si>
    <t>农业机械化资金小计</t>
  </si>
  <si>
    <t>种苗繁育基地建设</t>
  </si>
  <si>
    <t>中草药种苗繁育基地推广建设</t>
  </si>
  <si>
    <t>南京山水田园农业生态旅游开发有限公司</t>
  </si>
  <si>
    <t>柘塘街道康怡社区留下村</t>
  </si>
  <si>
    <t>建立种苗中心育苗基础设施（育苗床）；建设种苗中心智能控制系统（水肥一体化）；购置种苗，种苗生产繁育配套建设等。</t>
  </si>
  <si>
    <t>科技教育科</t>
  </si>
  <si>
    <t>月牙湖优质种苗扩繁培育基地建设</t>
  </si>
  <si>
    <t>南京月牙湖农业科技有限公司</t>
  </si>
  <si>
    <t>和凤镇吴村桥村</t>
  </si>
  <si>
    <t>搭建现代化遮阴棚，安装高效喷淋灌溉系统，选购茶叶种苗及插穗，配备穴盘、育苗袋、育苗基质等育苗配套材料等。</t>
  </si>
  <si>
    <t>种质资源收集保护与利用</t>
  </si>
  <si>
    <t>金色种业草莓种质资源引进收集与保存项目</t>
  </si>
  <si>
    <t>南京金色种业科技有限公司</t>
  </si>
  <si>
    <t>石湫街道同心村</t>
  </si>
  <si>
    <t>建设与改造升级种质资源圃、引种隔离区、品种开发区以及脱毒原种繁育间、引种种苗及繁育所用设施设备等。</t>
  </si>
  <si>
    <t>引进、展示优质农作物新品种</t>
  </si>
  <si>
    <t>油菜优质新品种引种展示</t>
  </si>
  <si>
    <t>南京市溧水区生飞家庭农场</t>
  </si>
  <si>
    <t>1、购买种子种苗；2、购买绿色高效农业投入品；3、专家咨询；4、组织观摩与品种展示；5、制做品种名称牌等其它项目必需支出等</t>
  </si>
  <si>
    <t>小麦优质新品种引种展示</t>
  </si>
  <si>
    <t>南京溧水秦和农机服务专业合作社</t>
  </si>
  <si>
    <t>白马镇</t>
  </si>
  <si>
    <t>现代种业发展资金小计</t>
  </si>
  <si>
    <t>承包地二轮延包工作补助</t>
  </si>
  <si>
    <t>溧水区农业农村局</t>
  </si>
  <si>
    <t>按照十步工作法有序开展二轮延包，用于工作培训、方案制定、摸底核实、开展土地经营权调查、合同网签及档案归档工作。</t>
  </si>
  <si>
    <t>政策与改革科</t>
  </si>
  <si>
    <t>“智汇三农”人才工程</t>
  </si>
  <si>
    <t>培训基层农技推广人员50人，培育高素质农民450人，运行好市级农民教育培训实训基地（田间学校）16所。</t>
  </si>
  <si>
    <t>农业科技与信息中心</t>
  </si>
  <si>
    <t>市级农业农村公共服务专项小计</t>
  </si>
  <si>
    <t>农业机械化项目634万元已提前立项（溧农字【2024】160号文件和溧农字【2025】32号文件）</t>
  </si>
  <si>
    <t>市级农业绿色发展专项</t>
  </si>
  <si>
    <t>秸秆机械化还田补贴</t>
  </si>
  <si>
    <t>南京市溧水区农业农村局</t>
  </si>
  <si>
    <t>预计夏季小麦还田15.9万亩，秋季水稻还田9.8万亩，秋季水稻犁耕深翻3.5万亩，预计使用省级资金292万，使用市级资金397万</t>
  </si>
  <si>
    <t>秸秆收储与多种形式利用补助</t>
  </si>
  <si>
    <t>秸秆离田作业补贴</t>
  </si>
  <si>
    <t>南京市溧水区金井秸秆专业合作社</t>
  </si>
  <si>
    <t>晶桥镇孔家村白石观</t>
  </si>
  <si>
    <t>晶桥镇和和凤镇共计离田1.8万亩</t>
  </si>
  <si>
    <t>秸秆离田按量补贴</t>
  </si>
  <si>
    <t>晶桥镇和和凤镇共计利用秸秆1万吨</t>
  </si>
  <si>
    <t>稻油轮作资金</t>
  </si>
  <si>
    <t>2025年溧水区市级稻油轮作(夏熟油菜)试点
（2024年溧水区稻油轮作项目）</t>
  </si>
  <si>
    <t>南京市溧水区作物栽培指导站</t>
  </si>
  <si>
    <t>完成稻油轮作面积2万亩，资金全部以现金方式打款到完成稻油轮作面积的农民（参与主体）。</t>
  </si>
  <si>
    <t>作物栽培指导站</t>
  </si>
  <si>
    <t>耕地质量建设与保护</t>
  </si>
  <si>
    <t>2025年溧水区市级耕地质量提升综合示范区建设项目</t>
  </si>
  <si>
    <t>溧水区耕地质量保护站</t>
  </si>
  <si>
    <t>南京飞阳农产品种植专业合作社（石湫街道向阳村）</t>
  </si>
  <si>
    <t>建设2000亩以上市级耕地质量提升综合示范区，用于商品有机肥、缓控释配方肥、小麦种肥同播作业补助。</t>
  </si>
  <si>
    <t>耕地质量保护站</t>
  </si>
  <si>
    <t>农村能源维护体系建设与安全生产监管</t>
  </si>
  <si>
    <t>溧水区沼气工程（设施）维护</t>
  </si>
  <si>
    <t>沼气工程（设施）监管、检查、维护、处置、拆除、培训等。</t>
  </si>
  <si>
    <t>农产品质量安全监管</t>
  </si>
  <si>
    <t>区农产品检测中心设备采购；开展区级农产品定量抽检工作；开展农产品胶体金快速检测工作；街镇农产品质量安全监管站运行补助。</t>
  </si>
  <si>
    <t>质量科</t>
  </si>
  <si>
    <t>动物及动物产品安全保障</t>
  </si>
  <si>
    <t>2025年南京市溧水区动物及动物产品安全保障项目</t>
  </si>
  <si>
    <t>南京市溧水区畜牧兽医站</t>
  </si>
  <si>
    <t>①养殖环节病死畜禽无害化处理补助配套：10万；②屠宰环节病害猪无害化处理补助配套：10万；③动物防疫条件提档升级补助（包括清洗消毒中心、自检实验室建设及兽药减量化、疫病净化、无疫小区等）：35万；④重大动物疫病强制免疫疫苗和“先打后补”：40万；⑤疫病监测和采样补助：5万；⑥动物防疫保障能力提升补助（包括兽药、检疫、队伍建设、应急演练、诊疗和实验室管理等）工作：10万。</t>
  </si>
  <si>
    <t>畜牧兽医站</t>
  </si>
  <si>
    <t>农作物重大病虫害防控</t>
  </si>
  <si>
    <t>南京市溧水区植保植检站</t>
  </si>
  <si>
    <t>采购40%丙硫·戊唑醇悬浮剂并发放到各镇街，防控小麦赤霉病。</t>
  </si>
  <si>
    <t>植保植检站</t>
  </si>
  <si>
    <t>市级农业绿色发展专项小计</t>
  </si>
  <si>
    <t>第一批市级农业专项资金合计</t>
  </si>
  <si>
    <r>
      <rPr>
        <sz val="11"/>
        <color theme="1"/>
        <rFont val="宋体"/>
        <charset val="134"/>
        <scheme val="minor"/>
      </rPr>
      <t xml:space="preserve">东屏街道上店铺108号
</t>
    </r>
    <r>
      <rPr>
        <sz val="10"/>
        <color theme="1"/>
        <rFont val="宋体"/>
        <charset val="134"/>
        <scheme val="minor"/>
      </rPr>
      <t>N：31°77′21.310″ 
 E：119°05′36.804″；
N：31°77′20.871″ 
 E：119°05′28.030″；
N：31°77′16.789″  
E：119°05′25.970″； 
N：31°77′14.176″ 
 E：119°05′33.905″。</t>
    </r>
  </si>
  <si>
    <t>使用2023年结余资金18万元</t>
  </si>
  <si>
    <t>智慧农业</t>
  </si>
  <si>
    <t>溧水区林场智慧茶园项目</t>
  </si>
  <si>
    <t>溧水区林场有限公司</t>
  </si>
  <si>
    <t>林场平山分场平山头</t>
  </si>
  <si>
    <t>借助传感器、物联网、云通信、云计算等现代信息技术手段，实现对茶叶的生长环境及生产、加工、流通、销售等过程智能化管理。</t>
  </si>
  <si>
    <t>使用2024年市级第一批东屏丰润无花果智慧农业项目资金、2023年智慧农业结余资金7.5万元</t>
  </si>
  <si>
    <t>标准化菜地</t>
  </si>
  <si>
    <t>邰村标准化菜地结余资金增做项目</t>
  </si>
  <si>
    <t>晶桥镇人民政府</t>
  </si>
  <si>
    <t>晶桥镇邰村普仁二期基地</t>
  </si>
  <si>
    <t>新建2.8m宽混凝土道路708m（厚0.18米）；拆除新建3m宽混凝土道路890m（厚0.18米）；棚口连接道路800㎡（厚0.12米）。</t>
  </si>
  <si>
    <t>使用2022-2023年种植业类第二批结余资金174.2万元</t>
  </si>
  <si>
    <t>月牙湖茶园绿色防控项目</t>
  </si>
  <si>
    <t>实施面积140亩(茶园）：杀虫灯3.92万元；粘虫板2.8万元；生物农药3.5万元；迷向丝0.28万元；生物有机肥3.5万元。</t>
  </si>
  <si>
    <t>严海林茶叶绿色防控项目</t>
  </si>
  <si>
    <t>南京严海林茶业专业合作社</t>
  </si>
  <si>
    <t>和凤镇沙塘庵村</t>
  </si>
  <si>
    <t>实施面积300亩(茶叶）1.太阳能杀虫灯25盏；2.诱捕器（配诱芯）600套；3.购置粘虫色板4万张；4.生物农药一批；5.生物菌肥31.5吨</t>
  </si>
  <si>
    <t>普朗克蔬菜绿色防控项目</t>
  </si>
  <si>
    <t>南京普朗克科贸有限公司</t>
  </si>
  <si>
    <t>永阳街道高塘社区</t>
  </si>
  <si>
    <t>实施面积180亩（蔬菜）1.太阳能杀虫灯30盏；2.粘虫色板2万张；3.诱捕器（含性诱剂）600套；4.生物农药一批；5.购置生物菌肥25吨。</t>
  </si>
  <si>
    <t>区级公益性服务体系</t>
  </si>
  <si>
    <t>2025年溧水区夏收小麦高产竞赛</t>
  </si>
  <si>
    <t>用于测产和奖金。</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</si>
</sst>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_ "/>
    <numFmt numFmtId="177" formatCode="0_ "/>
  </numFmts>
  <fonts count="41">
    <font>
      <sz val="11"/>
      <color theme="1"/>
      <name val="宋体"/>
      <charset val="134"/>
      <scheme val="minor"/>
    </font>
    <font>
      <sz val="10"/>
      <color theme="1"/>
      <name val="黑体"/>
      <charset val="134"/>
    </font>
    <font>
      <b/>
      <sz val="10"/>
      <color theme="1"/>
      <name val="黑体"/>
      <charset val="134"/>
    </font>
    <font>
      <sz val="10"/>
      <color theme="1"/>
      <name val="宋体"/>
      <charset val="134"/>
      <scheme val="minor"/>
    </font>
    <font>
      <b/>
      <sz val="10"/>
      <color theme="1"/>
      <name val="宋体"/>
      <charset val="134"/>
      <scheme val="minor"/>
    </font>
    <font>
      <b/>
      <sz val="11"/>
      <color theme="1"/>
      <name val="宋体"/>
      <charset val="134"/>
      <scheme val="minor"/>
    </font>
    <font>
      <sz val="9"/>
      <color theme="1"/>
      <name val="宋体"/>
      <charset val="134"/>
      <scheme val="minor"/>
    </font>
    <font>
      <sz val="18"/>
      <name val="方正小标宋_GBK"/>
      <charset val="134"/>
    </font>
    <font>
      <sz val="9"/>
      <name val="方正小标宋_GBK"/>
      <charset val="134"/>
    </font>
    <font>
      <sz val="11"/>
      <name val="宋体"/>
      <charset val="134"/>
    </font>
    <font>
      <sz val="9"/>
      <name val="宋体"/>
      <charset val="134"/>
    </font>
    <font>
      <sz val="11"/>
      <name val="黑体"/>
      <charset val="134"/>
    </font>
    <font>
      <sz val="11"/>
      <name val="宋体"/>
      <charset val="134"/>
      <scheme val="minor"/>
    </font>
    <font>
      <sz val="10"/>
      <name val="宋体"/>
      <charset val="134"/>
      <scheme val="major"/>
    </font>
    <font>
      <sz val="11"/>
      <name val="宋体"/>
      <charset val="134"/>
      <scheme val="major"/>
    </font>
    <font>
      <b/>
      <sz val="11"/>
      <name val="宋体"/>
      <charset val="134"/>
      <scheme val="minor"/>
    </font>
    <font>
      <sz val="11"/>
      <color rgb="FF000000"/>
      <name val="宋体"/>
      <charset val="134"/>
      <scheme val="minor"/>
    </font>
    <font>
      <sz val="11"/>
      <color theme="1"/>
      <name val="宋体"/>
      <charset val="134"/>
      <scheme val="major"/>
    </font>
    <font>
      <b/>
      <sz val="10"/>
      <name val="宋体"/>
      <charset val="134"/>
      <scheme val="minor"/>
    </font>
    <font>
      <sz val="11"/>
      <color rgb="FFFF0000"/>
      <name val="宋体"/>
      <charset val="134"/>
      <scheme val="minor"/>
    </font>
    <font>
      <b/>
      <sz val="11"/>
      <color rgb="FF00000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0" fillId="4" borderId="9" applyNumberFormat="0" applyFont="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10" applyNumberFormat="0" applyFill="0" applyAlignment="0" applyProtection="0">
      <alignment vertical="center"/>
    </xf>
    <xf numFmtId="0" fontId="27" fillId="0" borderId="10" applyNumberFormat="0" applyFill="0" applyAlignment="0" applyProtection="0">
      <alignment vertical="center"/>
    </xf>
    <xf numFmtId="0" fontId="28" fillId="0" borderId="11" applyNumberFormat="0" applyFill="0" applyAlignment="0" applyProtection="0">
      <alignment vertical="center"/>
    </xf>
    <xf numFmtId="0" fontId="28" fillId="0" borderId="0" applyNumberFormat="0" applyFill="0" applyBorder="0" applyAlignment="0" applyProtection="0">
      <alignment vertical="center"/>
    </xf>
    <xf numFmtId="0" fontId="29" fillId="5" borderId="12" applyNumberFormat="0" applyAlignment="0" applyProtection="0">
      <alignment vertical="center"/>
    </xf>
    <xf numFmtId="0" fontId="30" fillId="6" borderId="13" applyNumberFormat="0" applyAlignment="0" applyProtection="0">
      <alignment vertical="center"/>
    </xf>
    <xf numFmtId="0" fontId="31" fillId="6" borderId="12" applyNumberFormat="0" applyAlignment="0" applyProtection="0">
      <alignment vertical="center"/>
    </xf>
    <xf numFmtId="0" fontId="32" fillId="7" borderId="14" applyNumberFormat="0" applyAlignment="0" applyProtection="0">
      <alignment vertical="center"/>
    </xf>
    <xf numFmtId="0" fontId="33" fillId="0" borderId="15" applyNumberFormat="0" applyFill="0" applyAlignment="0" applyProtection="0">
      <alignment vertical="center"/>
    </xf>
    <xf numFmtId="0" fontId="34" fillId="0" borderId="16" applyNumberFormat="0" applyFill="0" applyAlignment="0" applyProtection="0">
      <alignment vertical="center"/>
    </xf>
    <xf numFmtId="0" fontId="35" fillId="8" borderId="0" applyNumberFormat="0" applyBorder="0" applyAlignment="0" applyProtection="0">
      <alignment vertical="center"/>
    </xf>
    <xf numFmtId="0" fontId="36" fillId="9" borderId="0" applyNumberFormat="0" applyBorder="0" applyAlignment="0" applyProtection="0">
      <alignment vertical="center"/>
    </xf>
    <xf numFmtId="0" fontId="37" fillId="10" borderId="0" applyNumberFormat="0" applyBorder="0" applyAlignment="0" applyProtection="0">
      <alignment vertical="center"/>
    </xf>
    <xf numFmtId="0" fontId="38" fillId="11" borderId="0" applyNumberFormat="0" applyBorder="0" applyAlignment="0" applyProtection="0">
      <alignment vertical="center"/>
    </xf>
    <xf numFmtId="0" fontId="39" fillId="12" borderId="0" applyNumberFormat="0" applyBorder="0" applyAlignment="0" applyProtection="0">
      <alignment vertical="center"/>
    </xf>
    <xf numFmtId="0" fontId="39" fillId="13" borderId="0" applyNumberFormat="0" applyBorder="0" applyAlignment="0" applyProtection="0">
      <alignment vertical="center"/>
    </xf>
    <xf numFmtId="0" fontId="38" fillId="14" borderId="0" applyNumberFormat="0" applyBorder="0" applyAlignment="0" applyProtection="0">
      <alignment vertical="center"/>
    </xf>
    <xf numFmtId="0" fontId="38" fillId="15" borderId="0" applyNumberFormat="0" applyBorder="0" applyAlignment="0" applyProtection="0">
      <alignment vertical="center"/>
    </xf>
    <xf numFmtId="0" fontId="39" fillId="16" borderId="0" applyNumberFormat="0" applyBorder="0" applyAlignment="0" applyProtection="0">
      <alignment vertical="center"/>
    </xf>
    <xf numFmtId="0" fontId="39" fillId="17" borderId="0" applyNumberFormat="0" applyBorder="0" applyAlignment="0" applyProtection="0">
      <alignment vertical="center"/>
    </xf>
    <xf numFmtId="0" fontId="38" fillId="18" borderId="0" applyNumberFormat="0" applyBorder="0" applyAlignment="0" applyProtection="0">
      <alignment vertical="center"/>
    </xf>
    <xf numFmtId="0" fontId="38" fillId="19" borderId="0" applyNumberFormat="0" applyBorder="0" applyAlignment="0" applyProtection="0">
      <alignment vertical="center"/>
    </xf>
    <xf numFmtId="0" fontId="39" fillId="20" borderId="0" applyNumberFormat="0" applyBorder="0" applyAlignment="0" applyProtection="0">
      <alignment vertical="center"/>
    </xf>
    <xf numFmtId="0" fontId="39" fillId="21" borderId="0" applyNumberFormat="0" applyBorder="0" applyAlignment="0" applyProtection="0">
      <alignment vertical="center"/>
    </xf>
    <xf numFmtId="0" fontId="38" fillId="22" borderId="0" applyNumberFormat="0" applyBorder="0" applyAlignment="0" applyProtection="0">
      <alignment vertical="center"/>
    </xf>
    <xf numFmtId="0" fontId="38" fillId="23" borderId="0" applyNumberFormat="0" applyBorder="0" applyAlignment="0" applyProtection="0">
      <alignment vertical="center"/>
    </xf>
    <xf numFmtId="0" fontId="39" fillId="24" borderId="0" applyNumberFormat="0" applyBorder="0" applyAlignment="0" applyProtection="0">
      <alignment vertical="center"/>
    </xf>
    <xf numFmtId="0" fontId="39" fillId="25" borderId="0" applyNumberFormat="0" applyBorder="0" applyAlignment="0" applyProtection="0">
      <alignment vertical="center"/>
    </xf>
    <xf numFmtId="0" fontId="38" fillId="26" borderId="0" applyNumberFormat="0" applyBorder="0" applyAlignment="0" applyProtection="0">
      <alignment vertical="center"/>
    </xf>
    <xf numFmtId="0" fontId="38" fillId="27" borderId="0" applyNumberFormat="0" applyBorder="0" applyAlignment="0" applyProtection="0">
      <alignment vertical="center"/>
    </xf>
    <xf numFmtId="0" fontId="39" fillId="28" borderId="0" applyNumberFormat="0" applyBorder="0" applyAlignment="0" applyProtection="0">
      <alignment vertical="center"/>
    </xf>
    <xf numFmtId="0" fontId="39" fillId="29" borderId="0" applyNumberFormat="0" applyBorder="0" applyAlignment="0" applyProtection="0">
      <alignment vertical="center"/>
    </xf>
    <xf numFmtId="0" fontId="38" fillId="30" borderId="0" applyNumberFormat="0" applyBorder="0" applyAlignment="0" applyProtection="0">
      <alignment vertical="center"/>
    </xf>
    <xf numFmtId="0" fontId="38" fillId="31" borderId="0" applyNumberFormat="0" applyBorder="0" applyAlignment="0" applyProtection="0">
      <alignment vertical="center"/>
    </xf>
    <xf numFmtId="0" fontId="39" fillId="32" borderId="0" applyNumberFormat="0" applyBorder="0" applyAlignment="0" applyProtection="0">
      <alignment vertical="center"/>
    </xf>
    <xf numFmtId="0" fontId="39" fillId="33" borderId="0" applyNumberFormat="0" applyBorder="0" applyAlignment="0" applyProtection="0">
      <alignment vertical="center"/>
    </xf>
    <xf numFmtId="0" fontId="38" fillId="34" borderId="0" applyNumberFormat="0" applyBorder="0" applyAlignment="0" applyProtection="0">
      <alignment vertical="center"/>
    </xf>
    <xf numFmtId="0" fontId="40" fillId="0" borderId="0">
      <alignment vertical="center"/>
    </xf>
    <xf numFmtId="0" fontId="0" fillId="0" borderId="0">
      <alignment vertical="center"/>
    </xf>
  </cellStyleXfs>
  <cellXfs count="87">
    <xf numFmtId="0" fontId="0" fillId="0" borderId="0" xfId="0">
      <alignment vertical="center"/>
    </xf>
    <xf numFmtId="0" fontId="1" fillId="0" borderId="0" xfId="0" applyFont="1">
      <alignment vertical="center"/>
    </xf>
    <xf numFmtId="0" fontId="2" fillId="0" borderId="0" xfId="0" applyFont="1">
      <alignment vertical="center"/>
    </xf>
    <xf numFmtId="0" fontId="3" fillId="0" borderId="0" xfId="0" applyFont="1">
      <alignment vertical="center"/>
    </xf>
    <xf numFmtId="0" fontId="4" fillId="0" borderId="0" xfId="0" applyFont="1">
      <alignment vertical="center"/>
    </xf>
    <xf numFmtId="0" fontId="5" fillId="0" borderId="0" xfId="0" applyFont="1">
      <alignment vertical="center"/>
    </xf>
    <xf numFmtId="0" fontId="0" fillId="0" borderId="0" xfId="0" applyFont="1" applyAlignment="1">
      <alignment horizontal="center" vertical="center" wrapText="1"/>
    </xf>
    <xf numFmtId="0" fontId="0" fillId="0" borderId="0" xfId="0" applyAlignment="1">
      <alignment horizontal="center" vertical="center" wrapText="1"/>
    </xf>
    <xf numFmtId="0" fontId="6" fillId="0" borderId="0" xfId="0" applyFont="1" applyAlignment="1">
      <alignment horizontal="center" vertical="center"/>
    </xf>
    <xf numFmtId="0" fontId="0" fillId="0" borderId="0" xfId="0" applyFont="1" applyAlignment="1">
      <alignment horizontal="left" vertical="center" wrapText="1"/>
    </xf>
    <xf numFmtId="0" fontId="0" fillId="0" borderId="0" xfId="0" applyAlignment="1">
      <alignment horizontal="center" vertical="center"/>
    </xf>
    <xf numFmtId="0" fontId="0" fillId="0" borderId="0" xfId="0" applyAlignment="1">
      <alignment vertical="center" wrapText="1"/>
    </xf>
    <xf numFmtId="0" fontId="7" fillId="0" borderId="0" xfId="0" applyFont="1" applyFill="1" applyAlignment="1">
      <alignment horizontal="center" vertical="center" wrapText="1"/>
    </xf>
    <xf numFmtId="0" fontId="8" fillId="0" borderId="0" xfId="0" applyFont="1" applyFill="1" applyAlignment="1">
      <alignment horizontal="center" vertical="center"/>
    </xf>
    <xf numFmtId="0" fontId="7" fillId="0" borderId="0" xfId="0" applyFont="1" applyFill="1" applyAlignment="1">
      <alignment horizontal="left" vertical="center" wrapText="1"/>
    </xf>
    <xf numFmtId="0" fontId="9" fillId="0" borderId="0" xfId="0" applyNumberFormat="1" applyFont="1" applyFill="1" applyBorder="1" applyAlignment="1">
      <alignment horizontal="center" vertical="center" wrapText="1"/>
    </xf>
    <xf numFmtId="0" fontId="9" fillId="0" borderId="0" xfId="0" applyFont="1" applyFill="1" applyBorder="1" applyAlignment="1">
      <alignment horizontal="center" vertical="center" wrapText="1"/>
    </xf>
    <xf numFmtId="0" fontId="9" fillId="0" borderId="0" xfId="0" applyFont="1" applyFill="1" applyAlignment="1">
      <alignment horizontal="center" vertical="center" wrapText="1"/>
    </xf>
    <xf numFmtId="0" fontId="10" fillId="0" borderId="0" xfId="0" applyFont="1" applyFill="1" applyAlignment="1">
      <alignment horizontal="center" vertical="center"/>
    </xf>
    <xf numFmtId="0" fontId="9" fillId="0" borderId="0" xfId="0" applyFont="1" applyFill="1" applyAlignment="1">
      <alignment horizontal="left" vertical="center" wrapText="1"/>
    </xf>
    <xf numFmtId="0" fontId="11"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2" fillId="2" borderId="2"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2" fillId="2" borderId="1" xfId="0" applyFont="1" applyFill="1" applyBorder="1" applyAlignment="1">
      <alignment horizontal="left" vertical="center" wrapText="1"/>
    </xf>
    <xf numFmtId="0" fontId="12" fillId="2" borderId="3" xfId="0" applyFont="1" applyFill="1" applyBorder="1" applyAlignment="1">
      <alignment horizontal="center" vertical="center" wrapText="1"/>
    </xf>
    <xf numFmtId="0" fontId="13" fillId="3"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2" fillId="2" borderId="4" xfId="0" applyFont="1" applyFill="1" applyBorder="1" applyAlignment="1">
      <alignment horizontal="center" vertical="center" wrapText="1"/>
    </xf>
    <xf numFmtId="0" fontId="0" fillId="0" borderId="1" xfId="0" applyFont="1" applyBorder="1" applyAlignment="1">
      <alignment horizontal="center" vertical="center" wrapText="1"/>
    </xf>
    <xf numFmtId="0" fontId="12" fillId="0" borderId="1" xfId="0" applyFont="1" applyFill="1" applyBorder="1" applyAlignment="1">
      <alignment horizontal="left" vertical="center" wrapText="1"/>
    </xf>
    <xf numFmtId="0" fontId="15" fillId="0" borderId="5"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left" vertical="center" wrapText="1"/>
    </xf>
    <xf numFmtId="0" fontId="0" fillId="0" borderId="2" xfId="0" applyFont="1" applyBorder="1" applyAlignment="1">
      <alignment horizontal="center" vertical="center" wrapText="1"/>
    </xf>
    <xf numFmtId="0" fontId="0" fillId="0" borderId="1" xfId="0" applyFont="1" applyBorder="1" applyAlignment="1">
      <alignment horizontal="left" vertical="center" wrapText="1"/>
    </xf>
    <xf numFmtId="0" fontId="0" fillId="0" borderId="4"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7" xfId="0" applyFont="1" applyBorder="1" applyAlignment="1">
      <alignment horizontal="left" vertical="center" wrapText="1"/>
    </xf>
    <xf numFmtId="0" fontId="16" fillId="0" borderId="1" xfId="0" applyFont="1" applyBorder="1" applyAlignment="1">
      <alignment horizontal="left" vertical="center" wrapText="1"/>
    </xf>
    <xf numFmtId="0" fontId="0" fillId="0" borderId="3" xfId="0" applyFont="1" applyBorder="1" applyAlignment="1">
      <alignment horizontal="center" vertical="center" wrapText="1"/>
    </xf>
    <xf numFmtId="0" fontId="0" fillId="0" borderId="1" xfId="0" applyFont="1" applyFill="1" applyBorder="1" applyAlignment="1">
      <alignment horizontal="center" vertical="center" wrapText="1"/>
    </xf>
    <xf numFmtId="0" fontId="0" fillId="0" borderId="1" xfId="0" applyFont="1" applyFill="1" applyBorder="1" applyAlignment="1">
      <alignment horizontal="left" vertical="center" wrapText="1"/>
    </xf>
    <xf numFmtId="0" fontId="0" fillId="0" borderId="1" xfId="0" applyFont="1" applyBorder="1" applyAlignment="1">
      <alignment horizontal="center" vertical="center"/>
    </xf>
    <xf numFmtId="0" fontId="5" fillId="0" borderId="1" xfId="0" applyFont="1" applyBorder="1" applyAlignment="1">
      <alignment horizontal="center" vertical="center" wrapText="1"/>
    </xf>
    <xf numFmtId="0" fontId="5" fillId="0" borderId="1" xfId="0" applyFont="1" applyBorder="1" applyAlignment="1">
      <alignment horizontal="left" vertical="center" wrapText="1"/>
    </xf>
    <xf numFmtId="0" fontId="0" fillId="0" borderId="2" xfId="0" applyFont="1" applyFill="1" applyBorder="1" applyAlignment="1">
      <alignment horizontal="center" vertical="center" wrapText="1"/>
    </xf>
    <xf numFmtId="0" fontId="0" fillId="0" borderId="2" xfId="0" applyBorder="1" applyAlignment="1">
      <alignment horizontal="center" vertical="center" wrapText="1"/>
    </xf>
    <xf numFmtId="0" fontId="0" fillId="0" borderId="1" xfId="0" applyBorder="1" applyAlignment="1">
      <alignment horizontal="center" vertical="center" wrapText="1"/>
    </xf>
    <xf numFmtId="0" fontId="0" fillId="0" borderId="3" xfId="0" applyFont="1" applyFill="1" applyBorder="1" applyAlignment="1">
      <alignment horizontal="center" vertical="center" wrapText="1"/>
    </xf>
    <xf numFmtId="0" fontId="0" fillId="0" borderId="4" xfId="0" applyBorder="1" applyAlignment="1">
      <alignment horizontal="center" vertical="center" wrapText="1"/>
    </xf>
    <xf numFmtId="0" fontId="0" fillId="0" borderId="4" xfId="0" applyFont="1" applyFill="1" applyBorder="1" applyAlignment="1">
      <alignment horizontal="center" vertical="center" wrapText="1"/>
    </xf>
    <xf numFmtId="0" fontId="0" fillId="0" borderId="1" xfId="0" applyBorder="1" applyAlignment="1">
      <alignment horizontal="left" vertical="center" wrapText="1"/>
    </xf>
    <xf numFmtId="0" fontId="0" fillId="0" borderId="5" xfId="0" applyFont="1" applyBorder="1" applyAlignment="1">
      <alignment horizontal="center" vertical="center" wrapText="1"/>
    </xf>
    <xf numFmtId="0" fontId="7" fillId="0" borderId="0" xfId="0" applyFont="1" applyFill="1" applyAlignment="1">
      <alignment horizontal="center" vertical="center"/>
    </xf>
    <xf numFmtId="0" fontId="9" fillId="0" borderId="0" xfId="0" applyFont="1" applyFill="1" applyAlignment="1">
      <alignment horizontal="center" vertical="center"/>
    </xf>
    <xf numFmtId="0" fontId="11" fillId="0" borderId="1" xfId="49" applyFont="1" applyFill="1" applyBorder="1" applyAlignment="1">
      <alignment horizontal="center" vertical="center"/>
    </xf>
    <xf numFmtId="0" fontId="11" fillId="0" borderId="1" xfId="49" applyNumberFormat="1" applyFont="1" applyFill="1" applyBorder="1" applyAlignment="1">
      <alignment horizontal="center" vertical="center" wrapText="1"/>
    </xf>
    <xf numFmtId="176" fontId="12" fillId="2" borderId="1" xfId="0" applyNumberFormat="1" applyFont="1" applyFill="1" applyBorder="1" applyAlignment="1">
      <alignment horizontal="center" vertical="center" wrapText="1"/>
    </xf>
    <xf numFmtId="177" fontId="12" fillId="2" borderId="1" xfId="0" applyNumberFormat="1" applyFont="1" applyFill="1" applyBorder="1" applyAlignment="1">
      <alignment horizontal="center" vertical="center" wrapText="1"/>
    </xf>
    <xf numFmtId="177" fontId="14" fillId="0" borderId="1" xfId="0" applyNumberFormat="1" applyFont="1" applyFill="1" applyBorder="1" applyAlignment="1">
      <alignment horizontal="center" vertical="center" wrapText="1"/>
    </xf>
    <xf numFmtId="0" fontId="17" fillId="0" borderId="1" xfId="0" applyFont="1" applyFill="1" applyBorder="1" applyAlignment="1">
      <alignment horizontal="center" vertical="center"/>
    </xf>
    <xf numFmtId="177" fontId="9" fillId="0" borderId="1" xfId="0" applyNumberFormat="1" applyFont="1" applyFill="1" applyBorder="1" applyAlignment="1">
      <alignment horizontal="center" vertical="center" wrapText="1"/>
    </xf>
    <xf numFmtId="0" fontId="0" fillId="2" borderId="1" xfId="0" applyFont="1" applyFill="1" applyBorder="1" applyAlignment="1">
      <alignment horizontal="center" vertical="center"/>
    </xf>
    <xf numFmtId="0" fontId="5" fillId="0" borderId="1" xfId="0" applyFont="1" applyBorder="1" applyAlignment="1">
      <alignment horizontal="center" vertical="center"/>
    </xf>
    <xf numFmtId="0" fontId="18" fillId="0"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0" fillId="0" borderId="1" xfId="0" applyBorder="1" applyAlignment="1">
      <alignment horizontal="center" vertical="center"/>
    </xf>
    <xf numFmtId="0" fontId="19" fillId="0" borderId="1" xfId="0" applyFont="1" applyBorder="1" applyAlignment="1">
      <alignment horizontal="center" vertical="center"/>
    </xf>
    <xf numFmtId="0" fontId="5" fillId="0" borderId="1"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1" fillId="0" borderId="0" xfId="0" applyFont="1" applyAlignment="1">
      <alignment vertical="center" wrapText="1"/>
    </xf>
    <xf numFmtId="0" fontId="2" fillId="0" borderId="0" xfId="0" applyFont="1" applyAlignment="1">
      <alignment vertical="center" wrapText="1"/>
    </xf>
    <xf numFmtId="0" fontId="3" fillId="0" borderId="0" xfId="0" applyFont="1" applyAlignment="1">
      <alignment vertical="center" wrapText="1"/>
    </xf>
    <xf numFmtId="0" fontId="4" fillId="0" borderId="0" xfId="0" applyFont="1" applyAlignment="1">
      <alignment vertical="center" wrapText="1"/>
    </xf>
    <xf numFmtId="0" fontId="0" fillId="0" borderId="1" xfId="0" applyFill="1" applyBorder="1" applyAlignment="1">
      <alignment horizontal="center" vertical="center" wrapText="1"/>
    </xf>
    <xf numFmtId="0" fontId="0" fillId="0" borderId="1" xfId="0" applyFont="1" applyFill="1" applyBorder="1" applyAlignment="1">
      <alignment horizontal="center" vertical="center"/>
    </xf>
    <xf numFmtId="0" fontId="16" fillId="0" borderId="1" xfId="0" applyFont="1" applyFill="1" applyBorder="1" applyAlignment="1">
      <alignment horizontal="left" vertical="center" wrapText="1"/>
    </xf>
    <xf numFmtId="0" fontId="0" fillId="0" borderId="8" xfId="0" applyFont="1" applyBorder="1" applyAlignment="1">
      <alignment horizontal="center" vertical="center" wrapText="1"/>
    </xf>
    <xf numFmtId="0" fontId="0" fillId="0" borderId="1" xfId="0" applyFill="1" applyBorder="1" applyAlignment="1">
      <alignment horizontal="center" vertical="center"/>
    </xf>
    <xf numFmtId="0" fontId="3" fillId="0" borderId="1" xfId="0" applyFont="1" applyFill="1" applyBorder="1">
      <alignment vertical="center"/>
    </xf>
    <xf numFmtId="0" fontId="12" fillId="0" borderId="1" xfId="49" applyNumberFormat="1" applyFont="1" applyFill="1" applyBorder="1" applyAlignment="1">
      <alignment horizontal="center" vertical="center" wrapText="1"/>
    </xf>
    <xf numFmtId="0" fontId="5" fillId="0" borderId="0" xfId="0" applyFont="1" applyAlignment="1">
      <alignment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4 3" xfId="49"/>
    <cellStyle name="常规 7" xfId="50"/>
  </cellStyles>
  <tableStyles count="0" defaultTableStyle="TableStyleMedium9"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86"/>
  <sheetViews>
    <sheetView tabSelected="1" zoomScale="80" zoomScaleNormal="80" workbookViewId="0">
      <pane ySplit="5" topLeftCell="A6" activePane="bottomLeft" state="frozen"/>
      <selection/>
      <selection pane="bottomLeft" activeCell="D6" sqref="D6:D15"/>
    </sheetView>
  </sheetViews>
  <sheetFormatPr defaultColWidth="9" defaultRowHeight="13.5"/>
  <cols>
    <col min="1" max="1" width="4.5" style="6" customWidth="1"/>
    <col min="2" max="2" width="13.275" style="7" customWidth="1"/>
    <col min="3" max="3" width="10.7333333333333" style="7" hidden="1" customWidth="1"/>
    <col min="4" max="4" width="20.9333333333333" style="7" customWidth="1"/>
    <col min="5" max="5" width="23.75" style="7" customWidth="1"/>
    <col min="6" max="6" width="18.875" style="7" customWidth="1"/>
    <col min="7" max="7" width="27.5" style="8" customWidth="1"/>
    <col min="8" max="8" width="55.1583333333333" style="9" customWidth="1"/>
    <col min="9" max="9" width="10.625" style="10" customWidth="1"/>
    <col min="10" max="10" width="7.375" style="10" customWidth="1"/>
    <col min="11" max="11" width="10.7083333333333" style="10" customWidth="1"/>
    <col min="12" max="12" width="10.8583333333333" style="10" customWidth="1"/>
    <col min="13" max="13" width="7.49166666666667" style="10" customWidth="1"/>
    <col min="14" max="14" width="9" style="7" customWidth="1"/>
    <col min="15" max="15" width="12.5" style="7" customWidth="1"/>
    <col min="16" max="16" width="9" customWidth="1"/>
    <col min="17" max="17" width="9" style="11" customWidth="1"/>
    <col min="18" max="18" width="9" customWidth="1"/>
  </cols>
  <sheetData>
    <row r="1" ht="38.25" customHeight="1" spans="1:15">
      <c r="A1" s="12" t="s">
        <v>0</v>
      </c>
      <c r="B1" s="12"/>
      <c r="C1" s="12"/>
      <c r="D1" s="12"/>
      <c r="E1" s="12"/>
      <c r="F1" s="12"/>
      <c r="G1" s="13"/>
      <c r="H1" s="14"/>
      <c r="I1" s="56"/>
      <c r="J1" s="56"/>
      <c r="K1" s="56"/>
      <c r="L1" s="56"/>
      <c r="M1" s="56"/>
      <c r="N1" s="12"/>
      <c r="O1" s="12"/>
    </row>
    <row r="2" ht="22" customHeight="1" spans="1:15">
      <c r="A2" s="15"/>
      <c r="B2" s="16"/>
      <c r="C2" s="17"/>
      <c r="D2" s="17"/>
      <c r="E2" s="17"/>
      <c r="F2" s="17"/>
      <c r="G2" s="18"/>
      <c r="H2" s="19"/>
      <c r="I2" s="57" t="s">
        <v>1</v>
      </c>
      <c r="J2" s="57"/>
      <c r="K2" s="57"/>
      <c r="L2" s="57"/>
      <c r="M2" s="57"/>
      <c r="N2" s="57"/>
      <c r="O2" s="17"/>
    </row>
    <row r="3" s="1" customFormat="1" ht="20.25" customHeight="1" spans="1:17">
      <c r="A3" s="20" t="s">
        <v>2</v>
      </c>
      <c r="B3" s="20" t="s">
        <v>3</v>
      </c>
      <c r="C3" s="20" t="s">
        <v>4</v>
      </c>
      <c r="D3" s="20"/>
      <c r="E3" s="20" t="s">
        <v>5</v>
      </c>
      <c r="F3" s="20" t="s">
        <v>6</v>
      </c>
      <c r="G3" s="20" t="s">
        <v>7</v>
      </c>
      <c r="H3" s="20" t="s">
        <v>8</v>
      </c>
      <c r="I3" s="58" t="s">
        <v>9</v>
      </c>
      <c r="J3" s="58"/>
      <c r="K3" s="58"/>
      <c r="L3" s="58"/>
      <c r="M3" s="58"/>
      <c r="N3" s="20" t="s">
        <v>10</v>
      </c>
      <c r="O3" s="20" t="s">
        <v>11</v>
      </c>
      <c r="Q3" s="75"/>
    </row>
    <row r="4" s="1" customFormat="1" ht="32" customHeight="1" spans="1:17">
      <c r="A4" s="20"/>
      <c r="B4" s="20"/>
      <c r="C4" s="20"/>
      <c r="D4" s="20"/>
      <c r="E4" s="20"/>
      <c r="F4" s="20"/>
      <c r="G4" s="20"/>
      <c r="H4" s="20"/>
      <c r="I4" s="59" t="s">
        <v>12</v>
      </c>
      <c r="J4" s="59" t="s">
        <v>13</v>
      </c>
      <c r="K4" s="59"/>
      <c r="L4" s="59"/>
      <c r="M4" s="59" t="s">
        <v>14</v>
      </c>
      <c r="N4" s="20"/>
      <c r="O4" s="20"/>
      <c r="Q4" s="75"/>
    </row>
    <row r="5" s="1" customFormat="1" ht="34" customHeight="1" spans="1:17">
      <c r="A5" s="20"/>
      <c r="B5" s="20"/>
      <c r="C5" s="20"/>
      <c r="D5" s="20"/>
      <c r="E5" s="20"/>
      <c r="F5" s="20"/>
      <c r="G5" s="20"/>
      <c r="H5" s="20"/>
      <c r="I5" s="59"/>
      <c r="J5" s="59" t="s">
        <v>15</v>
      </c>
      <c r="K5" s="59" t="s">
        <v>16</v>
      </c>
      <c r="L5" s="59" t="s">
        <v>17</v>
      </c>
      <c r="M5" s="59"/>
      <c r="N5" s="20"/>
      <c r="O5" s="20"/>
      <c r="Q5" s="75"/>
    </row>
    <row r="6" s="1" customFormat="1" ht="35" customHeight="1" spans="1:17">
      <c r="A6" s="21">
        <v>1</v>
      </c>
      <c r="B6" s="22" t="s">
        <v>18</v>
      </c>
      <c r="C6" s="23"/>
      <c r="D6" s="22" t="s">
        <v>19</v>
      </c>
      <c r="E6" s="23" t="s">
        <v>20</v>
      </c>
      <c r="F6" s="23" t="s">
        <v>21</v>
      </c>
      <c r="G6" s="23" t="s">
        <v>22</v>
      </c>
      <c r="H6" s="24" t="s">
        <v>23</v>
      </c>
      <c r="I6" s="60">
        <v>163.2</v>
      </c>
      <c r="J6" s="45"/>
      <c r="K6" s="61"/>
      <c r="L6" s="45">
        <v>81.6</v>
      </c>
      <c r="M6" s="45">
        <v>81.6</v>
      </c>
      <c r="N6" s="35" t="s">
        <v>24</v>
      </c>
      <c r="O6" s="21"/>
      <c r="Q6" s="75"/>
    </row>
    <row r="7" s="1" customFormat="1" ht="35" customHeight="1" spans="1:17">
      <c r="A7" s="21">
        <v>2</v>
      </c>
      <c r="B7" s="25"/>
      <c r="C7" s="23"/>
      <c r="D7" s="25"/>
      <c r="E7" s="23" t="s">
        <v>25</v>
      </c>
      <c r="F7" s="23" t="s">
        <v>26</v>
      </c>
      <c r="G7" s="23" t="s">
        <v>22</v>
      </c>
      <c r="H7" s="24" t="s">
        <v>27</v>
      </c>
      <c r="I7" s="61">
        <v>140</v>
      </c>
      <c r="J7" s="45"/>
      <c r="K7" s="61"/>
      <c r="L7" s="45">
        <v>70</v>
      </c>
      <c r="M7" s="61">
        <v>70</v>
      </c>
      <c r="N7" s="42"/>
      <c r="O7" s="21"/>
      <c r="Q7" s="75"/>
    </row>
    <row r="8" s="1" customFormat="1" ht="46" customHeight="1" spans="1:17">
      <c r="A8" s="21">
        <v>3</v>
      </c>
      <c r="B8" s="25"/>
      <c r="C8" s="23"/>
      <c r="D8" s="25"/>
      <c r="E8" s="23" t="s">
        <v>28</v>
      </c>
      <c r="F8" s="23" t="s">
        <v>29</v>
      </c>
      <c r="G8" s="23" t="s">
        <v>30</v>
      </c>
      <c r="H8" s="24" t="s">
        <v>31</v>
      </c>
      <c r="I8" s="61">
        <v>200</v>
      </c>
      <c r="J8" s="45"/>
      <c r="K8" s="61"/>
      <c r="L8" s="45">
        <v>100</v>
      </c>
      <c r="M8" s="61">
        <v>100</v>
      </c>
      <c r="N8" s="42"/>
      <c r="O8" s="21"/>
      <c r="Q8" s="75"/>
    </row>
    <row r="9" s="1" customFormat="1" ht="47" customHeight="1" spans="1:17">
      <c r="A9" s="21">
        <v>4</v>
      </c>
      <c r="B9" s="25"/>
      <c r="C9" s="23"/>
      <c r="D9" s="25"/>
      <c r="E9" s="23" t="s">
        <v>32</v>
      </c>
      <c r="F9" s="23" t="s">
        <v>33</v>
      </c>
      <c r="G9" s="23" t="s">
        <v>34</v>
      </c>
      <c r="H9" s="24" t="s">
        <v>35</v>
      </c>
      <c r="I9" s="61">
        <v>164</v>
      </c>
      <c r="J9" s="45"/>
      <c r="K9" s="61"/>
      <c r="L9" s="45">
        <v>82</v>
      </c>
      <c r="M9" s="61">
        <v>82</v>
      </c>
      <c r="N9" s="42"/>
      <c r="O9" s="21"/>
      <c r="Q9" s="75"/>
    </row>
    <row r="10" s="1" customFormat="1" ht="39" customHeight="1" spans="1:17">
      <c r="A10" s="21">
        <v>5</v>
      </c>
      <c r="B10" s="25"/>
      <c r="C10" s="26"/>
      <c r="D10" s="25"/>
      <c r="E10" s="27" t="s">
        <v>36</v>
      </c>
      <c r="F10" s="27" t="s">
        <v>37</v>
      </c>
      <c r="G10" s="27" t="s">
        <v>38</v>
      </c>
      <c r="H10" s="28" t="s">
        <v>39</v>
      </c>
      <c r="I10" s="62">
        <v>30</v>
      </c>
      <c r="J10" s="63"/>
      <c r="K10" s="64"/>
      <c r="L10" s="63">
        <v>15</v>
      </c>
      <c r="M10" s="62">
        <v>15</v>
      </c>
      <c r="N10" s="42"/>
      <c r="O10" s="21"/>
      <c r="Q10" s="75"/>
    </row>
    <row r="11" s="1" customFormat="1" ht="39" customHeight="1" spans="1:17">
      <c r="A11" s="21">
        <v>6</v>
      </c>
      <c r="B11" s="25"/>
      <c r="C11" s="23"/>
      <c r="D11" s="25"/>
      <c r="E11" s="23" t="s">
        <v>40</v>
      </c>
      <c r="F11" s="23" t="s">
        <v>41</v>
      </c>
      <c r="G11" s="23" t="s">
        <v>42</v>
      </c>
      <c r="H11" s="24" t="s">
        <v>43</v>
      </c>
      <c r="I11" s="61">
        <v>119</v>
      </c>
      <c r="J11" s="45"/>
      <c r="K11" s="61"/>
      <c r="L11" s="45">
        <v>59.5</v>
      </c>
      <c r="M11" s="45">
        <v>59.5</v>
      </c>
      <c r="N11" s="42"/>
      <c r="O11" s="21"/>
      <c r="Q11" s="75"/>
    </row>
    <row r="12" s="1" customFormat="1" ht="34" customHeight="1" spans="1:17">
      <c r="A12" s="21">
        <v>7</v>
      </c>
      <c r="B12" s="25"/>
      <c r="C12" s="23"/>
      <c r="D12" s="25"/>
      <c r="E12" s="23" t="s">
        <v>44</v>
      </c>
      <c r="F12" s="23" t="s">
        <v>45</v>
      </c>
      <c r="G12" s="23" t="s">
        <v>46</v>
      </c>
      <c r="H12" s="24" t="s">
        <v>47</v>
      </c>
      <c r="I12" s="61">
        <v>30</v>
      </c>
      <c r="J12" s="45"/>
      <c r="K12" s="61"/>
      <c r="L12" s="45">
        <v>15</v>
      </c>
      <c r="M12" s="61">
        <v>15</v>
      </c>
      <c r="N12" s="42"/>
      <c r="O12" s="21"/>
      <c r="Q12" s="75"/>
    </row>
    <row r="13" s="1" customFormat="1" ht="34" customHeight="1" spans="1:17">
      <c r="A13" s="21">
        <v>8</v>
      </c>
      <c r="B13" s="25"/>
      <c r="C13" s="23"/>
      <c r="D13" s="25"/>
      <c r="E13" s="23" t="s">
        <v>48</v>
      </c>
      <c r="F13" s="23" t="s">
        <v>49</v>
      </c>
      <c r="G13" s="23" t="s">
        <v>50</v>
      </c>
      <c r="H13" s="24" t="s">
        <v>51</v>
      </c>
      <c r="I13" s="60">
        <v>28.6</v>
      </c>
      <c r="J13" s="45"/>
      <c r="K13" s="61"/>
      <c r="L13" s="45">
        <v>14.3</v>
      </c>
      <c r="M13" s="45">
        <v>14.3</v>
      </c>
      <c r="N13" s="42"/>
      <c r="O13" s="21"/>
      <c r="Q13" s="75"/>
    </row>
    <row r="14" s="1" customFormat="1" ht="34" customHeight="1" spans="1:17">
      <c r="A14" s="21">
        <v>9</v>
      </c>
      <c r="B14" s="25"/>
      <c r="C14" s="23"/>
      <c r="D14" s="25"/>
      <c r="E14" s="23" t="s">
        <v>52</v>
      </c>
      <c r="F14" s="23" t="s">
        <v>53</v>
      </c>
      <c r="G14" s="23" t="s">
        <v>54</v>
      </c>
      <c r="H14" s="24" t="s">
        <v>55</v>
      </c>
      <c r="I14" s="61">
        <v>84</v>
      </c>
      <c r="J14" s="45"/>
      <c r="K14" s="61"/>
      <c r="L14" s="45">
        <v>42</v>
      </c>
      <c r="M14" s="61">
        <v>42</v>
      </c>
      <c r="N14" s="42"/>
      <c r="O14" s="21"/>
      <c r="Q14" s="75"/>
    </row>
    <row r="15" s="1" customFormat="1" ht="34" customHeight="1" spans="1:17">
      <c r="A15" s="21">
        <v>10</v>
      </c>
      <c r="B15" s="25"/>
      <c r="C15" s="23"/>
      <c r="D15" s="29"/>
      <c r="E15" s="23" t="s">
        <v>56</v>
      </c>
      <c r="F15" s="23" t="s">
        <v>57</v>
      </c>
      <c r="G15" s="23" t="s">
        <v>58</v>
      </c>
      <c r="H15" s="24" t="s">
        <v>59</v>
      </c>
      <c r="I15" s="61">
        <v>40</v>
      </c>
      <c r="J15" s="45"/>
      <c r="K15" s="61"/>
      <c r="L15" s="45">
        <v>20</v>
      </c>
      <c r="M15" s="61">
        <v>20</v>
      </c>
      <c r="N15" s="42"/>
      <c r="O15" s="21"/>
      <c r="Q15" s="75"/>
    </row>
    <row r="16" s="1" customFormat="1" ht="39" customHeight="1" spans="1:17">
      <c r="A16" s="21">
        <v>11</v>
      </c>
      <c r="B16" s="25"/>
      <c r="C16" s="23"/>
      <c r="D16" s="22" t="s">
        <v>60</v>
      </c>
      <c r="E16" s="23" t="s">
        <v>61</v>
      </c>
      <c r="F16" s="23" t="s">
        <v>62</v>
      </c>
      <c r="G16" s="23" t="s">
        <v>63</v>
      </c>
      <c r="H16" s="24" t="s">
        <v>64</v>
      </c>
      <c r="I16" s="61">
        <v>30</v>
      </c>
      <c r="J16" s="45"/>
      <c r="K16" s="45"/>
      <c r="L16" s="45">
        <v>30</v>
      </c>
      <c r="M16" s="61"/>
      <c r="N16" s="42"/>
      <c r="O16" s="21"/>
      <c r="Q16" s="75"/>
    </row>
    <row r="17" s="1" customFormat="1" ht="64" customHeight="1" spans="1:17">
      <c r="A17" s="21">
        <v>12</v>
      </c>
      <c r="B17" s="29"/>
      <c r="C17" s="30"/>
      <c r="D17" s="29"/>
      <c r="E17" s="21" t="s">
        <v>65</v>
      </c>
      <c r="F17" s="21" t="s">
        <v>66</v>
      </c>
      <c r="G17" s="23" t="s">
        <v>67</v>
      </c>
      <c r="H17" s="31" t="s">
        <v>68</v>
      </c>
      <c r="I17" s="45">
        <v>30</v>
      </c>
      <c r="J17" s="45"/>
      <c r="K17" s="45"/>
      <c r="L17" s="45">
        <v>30</v>
      </c>
      <c r="M17" s="65"/>
      <c r="N17" s="37"/>
      <c r="O17" s="21"/>
      <c r="Q17" s="75"/>
    </row>
    <row r="18" s="2" customFormat="1" ht="45" customHeight="1" spans="1:17">
      <c r="A18" s="32" t="s">
        <v>69</v>
      </c>
      <c r="B18" s="33"/>
      <c r="C18" s="33"/>
      <c r="D18" s="33"/>
      <c r="E18" s="33"/>
      <c r="F18" s="33"/>
      <c r="G18" s="33"/>
      <c r="H18" s="34"/>
      <c r="I18" s="66">
        <f>SUM(I6:I17)</f>
        <v>1058.8</v>
      </c>
      <c r="J18" s="66">
        <f>SUM(J6:J17)</f>
        <v>0</v>
      </c>
      <c r="K18" s="66">
        <f>SUM(K6:K17)</f>
        <v>0</v>
      </c>
      <c r="L18" s="66">
        <f>SUM(L6:L17)</f>
        <v>559.4</v>
      </c>
      <c r="M18" s="66">
        <f>SUM(M6:M17)</f>
        <v>499.4</v>
      </c>
      <c r="N18" s="46"/>
      <c r="O18" s="67" t="s">
        <v>70</v>
      </c>
      <c r="Q18" s="76"/>
    </row>
    <row r="19" s="3" customFormat="1" ht="72" customHeight="1" spans="1:17">
      <c r="A19" s="30">
        <v>13</v>
      </c>
      <c r="B19" s="35" t="s">
        <v>18</v>
      </c>
      <c r="C19" s="30"/>
      <c r="D19" s="35" t="s">
        <v>71</v>
      </c>
      <c r="E19" s="30" t="s">
        <v>72</v>
      </c>
      <c r="F19" s="30" t="s">
        <v>73</v>
      </c>
      <c r="G19" s="30" t="s">
        <v>74</v>
      </c>
      <c r="H19" s="36" t="s">
        <v>75</v>
      </c>
      <c r="I19" s="45">
        <v>100</v>
      </c>
      <c r="J19" s="45"/>
      <c r="K19" s="45"/>
      <c r="L19" s="45">
        <v>50</v>
      </c>
      <c r="M19" s="45">
        <v>50</v>
      </c>
      <c r="N19" s="35" t="s">
        <v>76</v>
      </c>
      <c r="O19" s="30"/>
      <c r="Q19" s="77"/>
    </row>
    <row r="20" s="3" customFormat="1" ht="75" customHeight="1" spans="1:17">
      <c r="A20" s="30">
        <v>14</v>
      </c>
      <c r="B20" s="37"/>
      <c r="C20" s="30"/>
      <c r="D20" s="37"/>
      <c r="E20" s="30" t="s">
        <v>77</v>
      </c>
      <c r="F20" s="30" t="s">
        <v>78</v>
      </c>
      <c r="G20" s="30" t="s">
        <v>79</v>
      </c>
      <c r="H20" s="36" t="s">
        <v>80</v>
      </c>
      <c r="I20" s="45">
        <v>180</v>
      </c>
      <c r="J20" s="45"/>
      <c r="K20" s="45"/>
      <c r="L20" s="45">
        <v>90</v>
      </c>
      <c r="M20" s="45">
        <v>90</v>
      </c>
      <c r="N20" s="37"/>
      <c r="O20" s="30"/>
      <c r="Q20" s="77"/>
    </row>
    <row r="21" s="3" customFormat="1" ht="121" customHeight="1" spans="1:17">
      <c r="A21" s="30">
        <v>15</v>
      </c>
      <c r="B21" s="35" t="s">
        <v>18</v>
      </c>
      <c r="C21" s="30"/>
      <c r="D21" s="35" t="s">
        <v>71</v>
      </c>
      <c r="E21" s="30" t="s">
        <v>81</v>
      </c>
      <c r="F21" s="30" t="s">
        <v>82</v>
      </c>
      <c r="G21" s="30" t="s">
        <v>83</v>
      </c>
      <c r="H21" s="36" t="s">
        <v>84</v>
      </c>
      <c r="I21" s="45">
        <v>322</v>
      </c>
      <c r="J21" s="45"/>
      <c r="K21" s="45"/>
      <c r="L21" s="45">
        <v>152</v>
      </c>
      <c r="M21" s="45">
        <v>170</v>
      </c>
      <c r="N21" s="35" t="s">
        <v>76</v>
      </c>
      <c r="O21" s="30"/>
      <c r="Q21" s="77"/>
    </row>
    <row r="22" s="3" customFormat="1" ht="89" customHeight="1" spans="1:17">
      <c r="A22" s="30">
        <v>16</v>
      </c>
      <c r="B22" s="37"/>
      <c r="C22" s="30"/>
      <c r="D22" s="37"/>
      <c r="E22" s="30" t="s">
        <v>85</v>
      </c>
      <c r="F22" s="30" t="s">
        <v>86</v>
      </c>
      <c r="G22" s="30" t="s">
        <v>87</v>
      </c>
      <c r="H22" s="36" t="s">
        <v>88</v>
      </c>
      <c r="I22" s="45">
        <v>38</v>
      </c>
      <c r="J22" s="45"/>
      <c r="K22" s="45"/>
      <c r="L22" s="45">
        <v>38</v>
      </c>
      <c r="M22" s="45"/>
      <c r="N22" s="37"/>
      <c r="O22" s="30" t="s">
        <v>89</v>
      </c>
      <c r="Q22" s="77"/>
    </row>
    <row r="23" s="4" customFormat="1" ht="18" customHeight="1" spans="1:17">
      <c r="A23" s="38" t="s">
        <v>90</v>
      </c>
      <c r="B23" s="39"/>
      <c r="C23" s="39"/>
      <c r="D23" s="39"/>
      <c r="E23" s="39"/>
      <c r="F23" s="39"/>
      <c r="G23" s="39"/>
      <c r="H23" s="40"/>
      <c r="I23" s="66">
        <f>SUM(I19:I22)</f>
        <v>640</v>
      </c>
      <c r="J23" s="66">
        <f>SUM(J19:J22)</f>
        <v>0</v>
      </c>
      <c r="K23" s="66">
        <f>SUM(K19:K22)</f>
        <v>0</v>
      </c>
      <c r="L23" s="66">
        <f>SUM(L19:L22)</f>
        <v>330</v>
      </c>
      <c r="M23" s="66">
        <f>SUM(M19:M22)</f>
        <v>310</v>
      </c>
      <c r="N23" s="46"/>
      <c r="O23" s="46"/>
      <c r="Q23" s="78"/>
    </row>
    <row r="24" s="3" customFormat="1" ht="106" customHeight="1" spans="1:17">
      <c r="A24" s="30">
        <v>17</v>
      </c>
      <c r="B24" s="35" t="s">
        <v>18</v>
      </c>
      <c r="C24" s="30"/>
      <c r="D24" s="35" t="s">
        <v>91</v>
      </c>
      <c r="E24" s="30" t="s">
        <v>92</v>
      </c>
      <c r="F24" s="30" t="s">
        <v>93</v>
      </c>
      <c r="G24" s="30" t="s">
        <v>94</v>
      </c>
      <c r="H24" s="41" t="s">
        <v>95</v>
      </c>
      <c r="I24" s="45">
        <v>564.97</v>
      </c>
      <c r="J24" s="45"/>
      <c r="K24" s="45"/>
      <c r="L24" s="45">
        <v>362</v>
      </c>
      <c r="M24" s="45">
        <v>202.97</v>
      </c>
      <c r="N24" s="35" t="s">
        <v>96</v>
      </c>
      <c r="O24" s="68" t="s">
        <v>97</v>
      </c>
      <c r="Q24" s="77"/>
    </row>
    <row r="25" s="3" customFormat="1" ht="124" customHeight="1" spans="1:17">
      <c r="A25" s="30">
        <v>18</v>
      </c>
      <c r="B25" s="42"/>
      <c r="C25" s="30"/>
      <c r="D25" s="42"/>
      <c r="E25" s="30" t="s">
        <v>98</v>
      </c>
      <c r="F25" s="30" t="s">
        <v>93</v>
      </c>
      <c r="G25" s="30" t="s">
        <v>99</v>
      </c>
      <c r="H25" s="41" t="s">
        <v>100</v>
      </c>
      <c r="I25" s="45">
        <v>549</v>
      </c>
      <c r="J25" s="45"/>
      <c r="K25" s="45"/>
      <c r="L25" s="45">
        <v>460</v>
      </c>
      <c r="M25" s="45">
        <v>89</v>
      </c>
      <c r="N25" s="42"/>
      <c r="O25" s="68" t="s">
        <v>101</v>
      </c>
      <c r="Q25" s="77"/>
    </row>
    <row r="26" s="3" customFormat="1" ht="53" customHeight="1" spans="1:17">
      <c r="A26" s="30">
        <v>19</v>
      </c>
      <c r="B26" s="42"/>
      <c r="C26" s="30"/>
      <c r="D26" s="42"/>
      <c r="E26" s="30" t="s">
        <v>102</v>
      </c>
      <c r="F26" s="30" t="s">
        <v>103</v>
      </c>
      <c r="G26" s="30" t="s">
        <v>104</v>
      </c>
      <c r="H26" s="36" t="s">
        <v>105</v>
      </c>
      <c r="I26" s="45">
        <v>60</v>
      </c>
      <c r="J26" s="45"/>
      <c r="K26" s="45"/>
      <c r="L26" s="45">
        <v>30</v>
      </c>
      <c r="M26" s="45">
        <v>30</v>
      </c>
      <c r="N26" s="42"/>
      <c r="O26" s="30"/>
      <c r="Q26" s="77"/>
    </row>
    <row r="27" s="3" customFormat="1" ht="264" customHeight="1" spans="1:17">
      <c r="A27" s="30">
        <v>20</v>
      </c>
      <c r="B27" s="37"/>
      <c r="C27" s="30"/>
      <c r="D27" s="37"/>
      <c r="E27" s="30" t="s">
        <v>106</v>
      </c>
      <c r="F27" s="30" t="s">
        <v>107</v>
      </c>
      <c r="G27" s="30" t="s">
        <v>108</v>
      </c>
      <c r="H27" s="36" t="s">
        <v>109</v>
      </c>
      <c r="I27" s="45">
        <v>652.96</v>
      </c>
      <c r="J27" s="45"/>
      <c r="K27" s="45"/>
      <c r="L27" s="45">
        <v>326</v>
      </c>
      <c r="M27" s="45">
        <v>326.96</v>
      </c>
      <c r="N27" s="37"/>
      <c r="O27" s="30"/>
      <c r="Q27" s="77"/>
    </row>
    <row r="28" s="4" customFormat="1" ht="23" customHeight="1" spans="1:17">
      <c r="A28" s="38" t="s">
        <v>110</v>
      </c>
      <c r="B28" s="39"/>
      <c r="C28" s="39"/>
      <c r="D28" s="39"/>
      <c r="E28" s="39"/>
      <c r="F28" s="39"/>
      <c r="G28" s="39"/>
      <c r="H28" s="40"/>
      <c r="I28" s="66">
        <f>SUM(I24:I27)</f>
        <v>1826.93</v>
      </c>
      <c r="J28" s="66">
        <f>SUM(J24:J27)</f>
        <v>0</v>
      </c>
      <c r="K28" s="66">
        <f>SUM(K24:K27)</f>
        <v>0</v>
      </c>
      <c r="L28" s="66">
        <f>SUM(L24:L27)</f>
        <v>1178</v>
      </c>
      <c r="M28" s="66">
        <f>SUM(M24:M27)</f>
        <v>648.93</v>
      </c>
      <c r="N28" s="46"/>
      <c r="O28" s="46"/>
      <c r="Q28" s="78"/>
    </row>
    <row r="29" s="3" customFormat="1" ht="39" customHeight="1" spans="1:17">
      <c r="A29" s="30">
        <v>21</v>
      </c>
      <c r="B29" s="35" t="s">
        <v>18</v>
      </c>
      <c r="C29" s="30"/>
      <c r="D29" s="35" t="s">
        <v>111</v>
      </c>
      <c r="E29" s="30" t="s">
        <v>112</v>
      </c>
      <c r="F29" s="30" t="s">
        <v>113</v>
      </c>
      <c r="G29" s="30" t="s">
        <v>113</v>
      </c>
      <c r="H29" s="36" t="s">
        <v>114</v>
      </c>
      <c r="I29" s="45">
        <v>200</v>
      </c>
      <c r="J29" s="45"/>
      <c r="K29" s="45"/>
      <c r="L29" s="45">
        <v>200</v>
      </c>
      <c r="M29" s="45"/>
      <c r="N29" s="35" t="s">
        <v>115</v>
      </c>
      <c r="O29" s="68"/>
      <c r="Q29" s="77"/>
    </row>
    <row r="30" s="3" customFormat="1" ht="39" customHeight="1" spans="1:17">
      <c r="A30" s="30">
        <v>22</v>
      </c>
      <c r="B30" s="42"/>
      <c r="C30" s="30"/>
      <c r="D30" s="42"/>
      <c r="E30" s="30" t="s">
        <v>116</v>
      </c>
      <c r="F30" s="30" t="s">
        <v>22</v>
      </c>
      <c r="G30" s="30" t="s">
        <v>22</v>
      </c>
      <c r="H30" s="36" t="s">
        <v>117</v>
      </c>
      <c r="I30" s="30">
        <v>200</v>
      </c>
      <c r="J30" s="30"/>
      <c r="K30" s="30"/>
      <c r="L30" s="30">
        <v>200</v>
      </c>
      <c r="M30" s="30"/>
      <c r="N30" s="42"/>
      <c r="O30" s="68"/>
      <c r="Q30" s="77"/>
    </row>
    <row r="31" s="3" customFormat="1" ht="49" customHeight="1" spans="1:17">
      <c r="A31" s="30">
        <v>23</v>
      </c>
      <c r="B31" s="42"/>
      <c r="C31" s="30"/>
      <c r="D31" s="42"/>
      <c r="E31" s="30" t="s">
        <v>118</v>
      </c>
      <c r="F31" s="30" t="s">
        <v>119</v>
      </c>
      <c r="G31" s="30" t="s">
        <v>120</v>
      </c>
      <c r="H31" s="36" t="s">
        <v>121</v>
      </c>
      <c r="I31" s="30">
        <v>140.4</v>
      </c>
      <c r="J31" s="30"/>
      <c r="K31" s="30"/>
      <c r="L31" s="30">
        <v>140.4</v>
      </c>
      <c r="M31" s="30"/>
      <c r="N31" s="42"/>
      <c r="O31" s="68"/>
      <c r="Q31" s="77"/>
    </row>
    <row r="32" s="3" customFormat="1" ht="39" customHeight="1" spans="1:17">
      <c r="A32" s="30">
        <v>24</v>
      </c>
      <c r="B32" s="42"/>
      <c r="C32" s="30"/>
      <c r="D32" s="42"/>
      <c r="E32" s="30" t="s">
        <v>122</v>
      </c>
      <c r="F32" s="30" t="s">
        <v>123</v>
      </c>
      <c r="G32" s="30" t="s">
        <v>124</v>
      </c>
      <c r="H32" s="36" t="s">
        <v>125</v>
      </c>
      <c r="I32" s="30">
        <v>50</v>
      </c>
      <c r="J32" s="30"/>
      <c r="K32" s="30"/>
      <c r="L32" s="30">
        <v>50</v>
      </c>
      <c r="M32" s="30"/>
      <c r="N32" s="42"/>
      <c r="O32" s="68"/>
      <c r="Q32" s="77"/>
    </row>
    <row r="33" s="3" customFormat="1" ht="39" customHeight="1" spans="1:17">
      <c r="A33" s="30">
        <v>25</v>
      </c>
      <c r="B33" s="42"/>
      <c r="C33" s="30"/>
      <c r="D33" s="42"/>
      <c r="E33" s="30" t="s">
        <v>126</v>
      </c>
      <c r="F33" s="30" t="s">
        <v>22</v>
      </c>
      <c r="G33" s="30" t="s">
        <v>22</v>
      </c>
      <c r="H33" s="36" t="s">
        <v>127</v>
      </c>
      <c r="I33" s="30">
        <v>50</v>
      </c>
      <c r="J33" s="30"/>
      <c r="K33" s="30"/>
      <c r="L33" s="30">
        <v>50</v>
      </c>
      <c r="M33" s="30"/>
      <c r="N33" s="42"/>
      <c r="O33" s="68"/>
      <c r="Q33" s="77"/>
    </row>
    <row r="34" s="3" customFormat="1" ht="39" customHeight="1" spans="1:17">
      <c r="A34" s="30">
        <v>26</v>
      </c>
      <c r="B34" s="42"/>
      <c r="C34" s="30"/>
      <c r="D34" s="42"/>
      <c r="E34" s="30" t="s">
        <v>128</v>
      </c>
      <c r="F34" s="30" t="s">
        <v>129</v>
      </c>
      <c r="G34" s="30" t="s">
        <v>129</v>
      </c>
      <c r="H34" s="36" t="s">
        <v>130</v>
      </c>
      <c r="I34" s="30">
        <v>50</v>
      </c>
      <c r="J34" s="30"/>
      <c r="K34" s="30"/>
      <c r="L34" s="30">
        <v>50</v>
      </c>
      <c r="M34" s="30"/>
      <c r="N34" s="42"/>
      <c r="O34" s="68"/>
      <c r="Q34" s="77"/>
    </row>
    <row r="35" s="3" customFormat="1" ht="51" customHeight="1" spans="1:17">
      <c r="A35" s="30">
        <v>27</v>
      </c>
      <c r="B35" s="42"/>
      <c r="C35" s="30"/>
      <c r="D35" s="42"/>
      <c r="E35" s="30" t="s">
        <v>131</v>
      </c>
      <c r="F35" s="30" t="s">
        <v>132</v>
      </c>
      <c r="G35" s="30" t="s">
        <v>132</v>
      </c>
      <c r="H35" s="36" t="s">
        <v>133</v>
      </c>
      <c r="I35" s="30">
        <v>50</v>
      </c>
      <c r="J35" s="30"/>
      <c r="K35" s="30"/>
      <c r="L35" s="30">
        <v>50</v>
      </c>
      <c r="M35" s="30"/>
      <c r="N35" s="42"/>
      <c r="O35" s="68"/>
      <c r="Q35" s="77"/>
    </row>
    <row r="36" s="3" customFormat="1" ht="39" customHeight="1" spans="1:17">
      <c r="A36" s="30">
        <v>28</v>
      </c>
      <c r="B36" s="42"/>
      <c r="C36" s="30"/>
      <c r="D36" s="42"/>
      <c r="E36" s="30" t="s">
        <v>134</v>
      </c>
      <c r="F36" s="30" t="s">
        <v>135</v>
      </c>
      <c r="G36" s="30" t="s">
        <v>135</v>
      </c>
      <c r="H36" s="36" t="s">
        <v>136</v>
      </c>
      <c r="I36" s="30">
        <v>50</v>
      </c>
      <c r="J36" s="30"/>
      <c r="K36" s="30"/>
      <c r="L36" s="30">
        <v>50</v>
      </c>
      <c r="M36" s="30"/>
      <c r="N36" s="42"/>
      <c r="O36" s="68"/>
      <c r="Q36" s="77"/>
    </row>
    <row r="37" s="3" customFormat="1" ht="39" customHeight="1" spans="1:17">
      <c r="A37" s="30">
        <v>29</v>
      </c>
      <c r="B37" s="42"/>
      <c r="C37" s="30"/>
      <c r="D37" s="42"/>
      <c r="E37" s="30" t="s">
        <v>137</v>
      </c>
      <c r="F37" s="30" t="s">
        <v>138</v>
      </c>
      <c r="G37" s="30" t="s">
        <v>138</v>
      </c>
      <c r="H37" s="36" t="s">
        <v>139</v>
      </c>
      <c r="I37" s="30">
        <v>50</v>
      </c>
      <c r="J37" s="30"/>
      <c r="K37" s="30"/>
      <c r="L37" s="30">
        <v>50</v>
      </c>
      <c r="M37" s="30"/>
      <c r="N37" s="42"/>
      <c r="O37" s="68"/>
      <c r="Q37" s="77"/>
    </row>
    <row r="38" s="3" customFormat="1" ht="39" customHeight="1" spans="1:17">
      <c r="A38" s="30">
        <v>30</v>
      </c>
      <c r="B38" s="42"/>
      <c r="C38" s="30"/>
      <c r="D38" s="42"/>
      <c r="E38" s="30" t="s">
        <v>140</v>
      </c>
      <c r="F38" s="30" t="s">
        <v>141</v>
      </c>
      <c r="G38" s="30" t="s">
        <v>141</v>
      </c>
      <c r="H38" s="36" t="s">
        <v>142</v>
      </c>
      <c r="I38" s="30">
        <v>50</v>
      </c>
      <c r="J38" s="30"/>
      <c r="K38" s="30"/>
      <c r="L38" s="30">
        <v>50</v>
      </c>
      <c r="M38" s="30"/>
      <c r="N38" s="42"/>
      <c r="O38" s="68"/>
      <c r="Q38" s="77"/>
    </row>
    <row r="39" s="3" customFormat="1" ht="39" customHeight="1" spans="1:17">
      <c r="A39" s="30">
        <v>31</v>
      </c>
      <c r="B39" s="42"/>
      <c r="C39" s="30"/>
      <c r="D39" s="42"/>
      <c r="E39" s="30" t="s">
        <v>143</v>
      </c>
      <c r="F39" s="30" t="s">
        <v>144</v>
      </c>
      <c r="G39" s="30" t="s">
        <v>145</v>
      </c>
      <c r="H39" s="36" t="s">
        <v>146</v>
      </c>
      <c r="I39" s="30">
        <v>50</v>
      </c>
      <c r="J39" s="30"/>
      <c r="K39" s="30"/>
      <c r="L39" s="30">
        <v>50</v>
      </c>
      <c r="M39" s="30"/>
      <c r="N39" s="42"/>
      <c r="O39" s="68"/>
      <c r="Q39" s="77"/>
    </row>
    <row r="40" s="3" customFormat="1" ht="47" customHeight="1" spans="1:17">
      <c r="A40" s="30">
        <v>32</v>
      </c>
      <c r="B40" s="37"/>
      <c r="C40" s="30"/>
      <c r="D40" s="37"/>
      <c r="E40" s="30" t="s">
        <v>147</v>
      </c>
      <c r="F40" s="30" t="s">
        <v>148</v>
      </c>
      <c r="G40" s="30" t="s">
        <v>148</v>
      </c>
      <c r="H40" s="36" t="s">
        <v>149</v>
      </c>
      <c r="I40" s="30">
        <v>50</v>
      </c>
      <c r="J40" s="30"/>
      <c r="K40" s="30"/>
      <c r="L40" s="30">
        <v>50</v>
      </c>
      <c r="M40" s="30"/>
      <c r="N40" s="37"/>
      <c r="O40" s="68"/>
      <c r="Q40" s="77"/>
    </row>
    <row r="41" s="4" customFormat="1" ht="23" customHeight="1" spans="1:17">
      <c r="A41" s="38" t="s">
        <v>150</v>
      </c>
      <c r="B41" s="39"/>
      <c r="C41" s="39"/>
      <c r="D41" s="39"/>
      <c r="E41" s="39"/>
      <c r="F41" s="39"/>
      <c r="G41" s="39"/>
      <c r="H41" s="40"/>
      <c r="I41" s="46">
        <f>SUM(I29:I40)</f>
        <v>990.4</v>
      </c>
      <c r="J41" s="46">
        <f>SUM(J29:J40)</f>
        <v>0</v>
      </c>
      <c r="K41" s="46">
        <f>SUM(K29:K40)</f>
        <v>0</v>
      </c>
      <c r="L41" s="46">
        <f>SUM(L29:L40)</f>
        <v>990.4</v>
      </c>
      <c r="M41" s="46">
        <f>SUM(M29:M40)</f>
        <v>0</v>
      </c>
      <c r="N41" s="46"/>
      <c r="O41" s="46"/>
      <c r="Q41" s="78"/>
    </row>
    <row r="42" s="3" customFormat="1" ht="78" customHeight="1" spans="1:17">
      <c r="A42" s="30">
        <v>33</v>
      </c>
      <c r="B42" s="35" t="s">
        <v>18</v>
      </c>
      <c r="C42" s="30"/>
      <c r="D42" s="35" t="s">
        <v>151</v>
      </c>
      <c r="E42" s="30" t="s">
        <v>152</v>
      </c>
      <c r="F42" s="30" t="s">
        <v>153</v>
      </c>
      <c r="G42" s="30" t="s">
        <v>154</v>
      </c>
      <c r="H42" s="36" t="s">
        <v>155</v>
      </c>
      <c r="I42" s="30">
        <v>94</v>
      </c>
      <c r="J42" s="30"/>
      <c r="K42" s="30"/>
      <c r="L42" s="30">
        <v>47</v>
      </c>
      <c r="M42" s="30">
        <v>47</v>
      </c>
      <c r="N42" s="35" t="s">
        <v>156</v>
      </c>
      <c r="O42" s="30"/>
      <c r="Q42" s="77"/>
    </row>
    <row r="43" s="3" customFormat="1" ht="75" customHeight="1" spans="1:17">
      <c r="A43" s="30">
        <v>34</v>
      </c>
      <c r="B43" s="42"/>
      <c r="C43" s="30"/>
      <c r="D43" s="42"/>
      <c r="E43" s="43" t="s">
        <v>157</v>
      </c>
      <c r="F43" s="43" t="s">
        <v>86</v>
      </c>
      <c r="G43" s="43" t="s">
        <v>158</v>
      </c>
      <c r="H43" s="44" t="s">
        <v>159</v>
      </c>
      <c r="I43" s="43">
        <v>30</v>
      </c>
      <c r="J43" s="43"/>
      <c r="K43" s="43"/>
      <c r="L43" s="43">
        <v>15</v>
      </c>
      <c r="M43" s="43">
        <v>15</v>
      </c>
      <c r="N43" s="42"/>
      <c r="O43" s="30"/>
      <c r="Q43" s="77"/>
    </row>
    <row r="44" s="3" customFormat="1" ht="74" customHeight="1" spans="1:17">
      <c r="A44" s="30">
        <v>35</v>
      </c>
      <c r="B44" s="37"/>
      <c r="C44" s="30"/>
      <c r="D44" s="37"/>
      <c r="E44" s="30" t="s">
        <v>160</v>
      </c>
      <c r="F44" s="30" t="s">
        <v>161</v>
      </c>
      <c r="G44" s="30" t="s">
        <v>162</v>
      </c>
      <c r="H44" s="36" t="s">
        <v>163</v>
      </c>
      <c r="I44" s="30">
        <v>50</v>
      </c>
      <c r="J44" s="30"/>
      <c r="K44" s="30"/>
      <c r="L44" s="30">
        <v>25</v>
      </c>
      <c r="M44" s="30">
        <v>25</v>
      </c>
      <c r="N44" s="37"/>
      <c r="O44" s="30"/>
      <c r="Q44" s="77"/>
    </row>
    <row r="45" s="3" customFormat="1" ht="69" customHeight="1" spans="1:17">
      <c r="A45" s="30">
        <v>36</v>
      </c>
      <c r="B45" s="35" t="s">
        <v>18</v>
      </c>
      <c r="C45" s="30"/>
      <c r="D45" s="35" t="s">
        <v>151</v>
      </c>
      <c r="E45" s="43" t="s">
        <v>164</v>
      </c>
      <c r="F45" s="43" t="s">
        <v>21</v>
      </c>
      <c r="G45" s="43" t="s">
        <v>165</v>
      </c>
      <c r="H45" s="44" t="s">
        <v>166</v>
      </c>
      <c r="I45" s="43">
        <v>30</v>
      </c>
      <c r="J45" s="43"/>
      <c r="K45" s="43"/>
      <c r="L45" s="43">
        <v>15</v>
      </c>
      <c r="M45" s="43">
        <v>15</v>
      </c>
      <c r="N45" s="35" t="s">
        <v>156</v>
      </c>
      <c r="O45" s="30"/>
      <c r="Q45" s="77"/>
    </row>
    <row r="46" s="3" customFormat="1" ht="76" customHeight="1" spans="1:17">
      <c r="A46" s="30">
        <v>37</v>
      </c>
      <c r="B46" s="37"/>
      <c r="C46" s="30"/>
      <c r="D46" s="37"/>
      <c r="E46" s="30" t="s">
        <v>167</v>
      </c>
      <c r="F46" s="30" t="s">
        <v>168</v>
      </c>
      <c r="G46" s="30" t="s">
        <v>169</v>
      </c>
      <c r="H46" s="36" t="s">
        <v>170</v>
      </c>
      <c r="I46" s="30">
        <v>26</v>
      </c>
      <c r="J46" s="30"/>
      <c r="K46" s="30"/>
      <c r="L46" s="30">
        <v>13</v>
      </c>
      <c r="M46" s="30">
        <v>13</v>
      </c>
      <c r="N46" s="37"/>
      <c r="O46" s="30"/>
      <c r="Q46" s="77"/>
    </row>
    <row r="47" s="3" customFormat="1" ht="24" customHeight="1" spans="1:17">
      <c r="A47" s="38" t="s">
        <v>171</v>
      </c>
      <c r="B47" s="39"/>
      <c r="C47" s="39"/>
      <c r="D47" s="39"/>
      <c r="E47" s="39"/>
      <c r="F47" s="39"/>
      <c r="G47" s="39"/>
      <c r="H47" s="40"/>
      <c r="I47" s="66">
        <f>SUM(I42:I46)</f>
        <v>230</v>
      </c>
      <c r="J47" s="66">
        <f>SUM(J42:J46)</f>
        <v>0</v>
      </c>
      <c r="K47" s="66">
        <f>SUM(K42:K46)</f>
        <v>0</v>
      </c>
      <c r="L47" s="66">
        <f>SUM(L42:L46)</f>
        <v>115</v>
      </c>
      <c r="M47" s="66">
        <f>SUM(M42:M46)</f>
        <v>115</v>
      </c>
      <c r="N47" s="30"/>
      <c r="O47" s="30"/>
      <c r="Q47" s="77"/>
    </row>
    <row r="48" s="3" customFormat="1" ht="78" customHeight="1" spans="1:17">
      <c r="A48" s="30">
        <v>38</v>
      </c>
      <c r="B48" s="35" t="s">
        <v>18</v>
      </c>
      <c r="C48" s="30"/>
      <c r="D48" s="30" t="s">
        <v>172</v>
      </c>
      <c r="E48" s="30" t="s">
        <v>173</v>
      </c>
      <c r="F48" s="30" t="s">
        <v>174</v>
      </c>
      <c r="G48" s="30" t="s">
        <v>175</v>
      </c>
      <c r="H48" s="36" t="s">
        <v>176</v>
      </c>
      <c r="I48" s="45">
        <v>40</v>
      </c>
      <c r="J48" s="45"/>
      <c r="K48" s="45"/>
      <c r="L48" s="45">
        <v>40</v>
      </c>
      <c r="M48" s="45"/>
      <c r="N48" s="35" t="s">
        <v>177</v>
      </c>
      <c r="O48" s="30"/>
      <c r="Q48" s="77"/>
    </row>
    <row r="49" s="3" customFormat="1" ht="99" customHeight="1" spans="1:17">
      <c r="A49" s="30">
        <v>39</v>
      </c>
      <c r="B49" s="42"/>
      <c r="C49" s="30"/>
      <c r="D49" s="30" t="s">
        <v>178</v>
      </c>
      <c r="E49" s="30" t="s">
        <v>179</v>
      </c>
      <c r="F49" s="30" t="s">
        <v>180</v>
      </c>
      <c r="G49" s="30" t="s">
        <v>181</v>
      </c>
      <c r="H49" s="36" t="s">
        <v>182</v>
      </c>
      <c r="I49" s="45">
        <v>90</v>
      </c>
      <c r="J49" s="45"/>
      <c r="K49" s="45"/>
      <c r="L49" s="45">
        <v>90</v>
      </c>
      <c r="M49" s="45"/>
      <c r="N49" s="42"/>
      <c r="O49" s="30" t="s">
        <v>183</v>
      </c>
      <c r="Q49" s="77"/>
    </row>
    <row r="50" s="4" customFormat="1" ht="53" customHeight="1" spans="1:17">
      <c r="A50" s="30">
        <v>40</v>
      </c>
      <c r="B50" s="37"/>
      <c r="C50" s="30"/>
      <c r="D50" s="30" t="s">
        <v>184</v>
      </c>
      <c r="E50" s="30" t="s">
        <v>185</v>
      </c>
      <c r="F50" s="30" t="s">
        <v>186</v>
      </c>
      <c r="G50" s="45" t="s">
        <v>187</v>
      </c>
      <c r="H50" s="36" t="s">
        <v>188</v>
      </c>
      <c r="I50" s="45">
        <v>557</v>
      </c>
      <c r="J50" s="45"/>
      <c r="K50" s="45"/>
      <c r="L50" s="45">
        <v>557</v>
      </c>
      <c r="M50" s="45"/>
      <c r="N50" s="37"/>
      <c r="O50" s="30"/>
      <c r="Q50" s="78"/>
    </row>
    <row r="51" s="4" customFormat="1" ht="25" customHeight="1" spans="1:17">
      <c r="A51" s="38" t="s">
        <v>189</v>
      </c>
      <c r="B51" s="39"/>
      <c r="C51" s="39"/>
      <c r="D51" s="39"/>
      <c r="E51" s="39"/>
      <c r="F51" s="39"/>
      <c r="G51" s="39"/>
      <c r="H51" s="40"/>
      <c r="I51" s="66">
        <f>SUM(I48:I50)</f>
        <v>687</v>
      </c>
      <c r="J51" s="66">
        <f>SUM(J48:J50)</f>
        <v>0</v>
      </c>
      <c r="K51" s="66">
        <f>SUM(K48:K50)</f>
        <v>0</v>
      </c>
      <c r="L51" s="66">
        <f>SUM(L48:L50)</f>
        <v>687</v>
      </c>
      <c r="M51" s="66">
        <f>SUM(M48:M50)</f>
        <v>0</v>
      </c>
      <c r="N51" s="46"/>
      <c r="O51" s="46"/>
      <c r="Q51" s="78"/>
    </row>
    <row r="52" s="4" customFormat="1" ht="45" customHeight="1" spans="1:17">
      <c r="A52" s="30">
        <v>41</v>
      </c>
      <c r="B52" s="30" t="s">
        <v>18</v>
      </c>
      <c r="C52" s="30"/>
      <c r="D52" s="30" t="s">
        <v>190</v>
      </c>
      <c r="E52" s="30" t="s">
        <v>191</v>
      </c>
      <c r="F52" s="30" t="s">
        <v>192</v>
      </c>
      <c r="G52" s="45" t="s">
        <v>193</v>
      </c>
      <c r="H52" s="36" t="s">
        <v>194</v>
      </c>
      <c r="I52" s="45">
        <v>103.13</v>
      </c>
      <c r="J52" s="45"/>
      <c r="K52" s="45"/>
      <c r="L52" s="45">
        <v>103.13</v>
      </c>
      <c r="M52" s="45"/>
      <c r="N52" s="30" t="s">
        <v>195</v>
      </c>
      <c r="O52" s="30"/>
      <c r="Q52" s="78"/>
    </row>
    <row r="53" s="4" customFormat="1" ht="21" customHeight="1" spans="1:17">
      <c r="A53" s="46" t="s">
        <v>196</v>
      </c>
      <c r="B53" s="46"/>
      <c r="C53" s="46"/>
      <c r="D53" s="46"/>
      <c r="E53" s="46"/>
      <c r="F53" s="46"/>
      <c r="G53" s="46"/>
      <c r="H53" s="47"/>
      <c r="I53" s="66">
        <f>I52+I51+I47+I28+I23+I18+I41</f>
        <v>5536.26</v>
      </c>
      <c r="J53" s="66">
        <f>J52+J51+J47+J28+J23+J18+J41</f>
        <v>0</v>
      </c>
      <c r="K53" s="66">
        <f>K52+K51+K47+K28+K23+K18+K41</f>
        <v>0</v>
      </c>
      <c r="L53" s="66">
        <f>L52+L51+L47+L28+L23+L18+L41</f>
        <v>3962.93</v>
      </c>
      <c r="M53" s="66">
        <f>M52+M51+M47+M28+M23+M18+M41</f>
        <v>1573.33</v>
      </c>
      <c r="N53" s="46"/>
      <c r="O53" s="46"/>
      <c r="Q53" s="78"/>
    </row>
    <row r="54" s="3" customFormat="1" ht="51" customHeight="1" spans="1:17">
      <c r="A54" s="43">
        <v>42</v>
      </c>
      <c r="B54" s="48" t="s">
        <v>197</v>
      </c>
      <c r="C54" s="43"/>
      <c r="D54" s="48" t="s">
        <v>198</v>
      </c>
      <c r="E54" s="49" t="s">
        <v>199</v>
      </c>
      <c r="F54" s="50" t="s">
        <v>200</v>
      </c>
      <c r="G54" s="45" t="s">
        <v>187</v>
      </c>
      <c r="H54" s="36" t="s">
        <v>201</v>
      </c>
      <c r="I54" s="50">
        <v>75</v>
      </c>
      <c r="J54" s="69"/>
      <c r="K54" s="69"/>
      <c r="L54" s="69">
        <v>75</v>
      </c>
      <c r="M54" s="69"/>
      <c r="N54" s="48" t="s">
        <v>202</v>
      </c>
      <c r="O54" s="43"/>
      <c r="Q54" s="77"/>
    </row>
    <row r="55" s="3" customFormat="1" ht="54" customHeight="1" spans="1:17">
      <c r="A55" s="43">
        <v>43</v>
      </c>
      <c r="B55" s="51"/>
      <c r="C55" s="43"/>
      <c r="D55" s="51"/>
      <c r="E55" s="52"/>
      <c r="F55" s="50" t="s">
        <v>203</v>
      </c>
      <c r="G55" s="45" t="s">
        <v>187</v>
      </c>
      <c r="H55" s="36" t="s">
        <v>204</v>
      </c>
      <c r="I55" s="50">
        <v>24</v>
      </c>
      <c r="J55" s="69"/>
      <c r="K55" s="69"/>
      <c r="L55" s="69">
        <v>24</v>
      </c>
      <c r="M55" s="69"/>
      <c r="N55" s="51"/>
      <c r="O55" s="43"/>
      <c r="Q55" s="77"/>
    </row>
    <row r="56" s="3" customFormat="1" ht="47" customHeight="1" spans="1:17">
      <c r="A56" s="43">
        <v>44</v>
      </c>
      <c r="B56" s="51"/>
      <c r="C56" s="43"/>
      <c r="D56" s="51"/>
      <c r="E56" s="50" t="s">
        <v>205</v>
      </c>
      <c r="F56" s="50" t="s">
        <v>206</v>
      </c>
      <c r="G56" s="45" t="s">
        <v>144</v>
      </c>
      <c r="H56" s="36" t="s">
        <v>207</v>
      </c>
      <c r="I56" s="50">
        <v>60</v>
      </c>
      <c r="J56" s="69"/>
      <c r="K56" s="70"/>
      <c r="L56" s="69">
        <v>30</v>
      </c>
      <c r="M56" s="69">
        <v>30</v>
      </c>
      <c r="N56" s="51"/>
      <c r="O56" s="43"/>
      <c r="Q56" s="77"/>
    </row>
    <row r="57" s="3" customFormat="1" ht="93" customHeight="1" spans="1:17">
      <c r="A57" s="43">
        <v>45</v>
      </c>
      <c r="B57" s="53"/>
      <c r="C57" s="43"/>
      <c r="D57" s="53"/>
      <c r="E57" s="50" t="s">
        <v>208</v>
      </c>
      <c r="F57" s="50" t="s">
        <v>209</v>
      </c>
      <c r="G57" s="30" t="s">
        <v>210</v>
      </c>
      <c r="H57" s="54" t="s">
        <v>211</v>
      </c>
      <c r="I57" s="50">
        <v>60</v>
      </c>
      <c r="J57" s="69"/>
      <c r="K57" s="69"/>
      <c r="L57" s="69">
        <v>30</v>
      </c>
      <c r="M57" s="69">
        <v>30</v>
      </c>
      <c r="N57" s="53"/>
      <c r="O57" s="43"/>
      <c r="Q57" s="77"/>
    </row>
    <row r="58" s="4" customFormat="1" ht="22" customHeight="1" spans="1:17">
      <c r="A58" s="38" t="s">
        <v>212</v>
      </c>
      <c r="B58" s="39"/>
      <c r="C58" s="39"/>
      <c r="D58" s="39"/>
      <c r="E58" s="39"/>
      <c r="F58" s="39"/>
      <c r="G58" s="39"/>
      <c r="H58" s="40"/>
      <c r="I58" s="46">
        <f>SUM(I54:I57)</f>
        <v>219</v>
      </c>
      <c r="J58" s="46">
        <f>SUM(J54:J57)</f>
        <v>0</v>
      </c>
      <c r="K58" s="46">
        <f>SUM(K54:K57)</f>
        <v>0</v>
      </c>
      <c r="L58" s="46">
        <f>SUM(L54:L57)</f>
        <v>159</v>
      </c>
      <c r="M58" s="46">
        <f>SUM(M54:M57)</f>
        <v>60</v>
      </c>
      <c r="N58" s="71"/>
      <c r="O58" s="46"/>
      <c r="Q58" s="78"/>
    </row>
    <row r="59" s="3" customFormat="1" ht="49" customHeight="1" spans="1:17">
      <c r="A59" s="30">
        <v>46</v>
      </c>
      <c r="B59" s="35" t="s">
        <v>197</v>
      </c>
      <c r="C59" s="30"/>
      <c r="D59" s="30" t="s">
        <v>213</v>
      </c>
      <c r="E59" s="30" t="s">
        <v>214</v>
      </c>
      <c r="F59" s="43" t="s">
        <v>215</v>
      </c>
      <c r="G59" s="30" t="s">
        <v>216</v>
      </c>
      <c r="H59" s="36" t="s">
        <v>217</v>
      </c>
      <c r="I59" s="30">
        <v>102.5</v>
      </c>
      <c r="J59" s="30"/>
      <c r="K59" s="30"/>
      <c r="L59" s="43">
        <v>50</v>
      </c>
      <c r="M59" s="43">
        <v>52.5</v>
      </c>
      <c r="N59" s="48" t="s">
        <v>218</v>
      </c>
      <c r="O59" s="30"/>
      <c r="Q59" s="77"/>
    </row>
    <row r="60" s="3" customFormat="1" ht="49" customHeight="1" spans="1:17">
      <c r="A60" s="30">
        <v>47</v>
      </c>
      <c r="B60" s="42"/>
      <c r="C60" s="30"/>
      <c r="D60" s="30" t="s">
        <v>213</v>
      </c>
      <c r="E60" s="30" t="s">
        <v>219</v>
      </c>
      <c r="F60" s="30" t="s">
        <v>220</v>
      </c>
      <c r="G60" s="30" t="s">
        <v>221</v>
      </c>
      <c r="H60" s="36" t="s">
        <v>222</v>
      </c>
      <c r="I60" s="30">
        <v>60</v>
      </c>
      <c r="J60" s="30"/>
      <c r="K60" s="30"/>
      <c r="L60" s="30">
        <v>30</v>
      </c>
      <c r="M60" s="30">
        <v>30</v>
      </c>
      <c r="N60" s="51"/>
      <c r="O60" s="72"/>
      <c r="Q60" s="77"/>
    </row>
    <row r="61" s="3" customFormat="1" ht="49" customHeight="1" spans="1:17">
      <c r="A61" s="30">
        <v>48</v>
      </c>
      <c r="B61" s="42"/>
      <c r="C61" s="30"/>
      <c r="D61" s="30" t="s">
        <v>223</v>
      </c>
      <c r="E61" s="30" t="s">
        <v>224</v>
      </c>
      <c r="F61" s="30" t="s">
        <v>225</v>
      </c>
      <c r="G61" s="30" t="s">
        <v>226</v>
      </c>
      <c r="H61" s="36" t="s">
        <v>227</v>
      </c>
      <c r="I61" s="30">
        <v>78</v>
      </c>
      <c r="J61" s="30"/>
      <c r="K61" s="30"/>
      <c r="L61" s="30">
        <v>39</v>
      </c>
      <c r="M61" s="30">
        <v>39</v>
      </c>
      <c r="N61" s="51"/>
      <c r="O61" s="72"/>
      <c r="Q61" s="77"/>
    </row>
    <row r="62" s="3" customFormat="1" ht="49" customHeight="1" spans="1:17">
      <c r="A62" s="30">
        <v>49</v>
      </c>
      <c r="B62" s="42"/>
      <c r="C62" s="30"/>
      <c r="D62" s="30" t="s">
        <v>228</v>
      </c>
      <c r="E62" s="30" t="s">
        <v>229</v>
      </c>
      <c r="F62" s="30" t="s">
        <v>230</v>
      </c>
      <c r="G62" s="30" t="s">
        <v>145</v>
      </c>
      <c r="H62" s="36" t="s">
        <v>231</v>
      </c>
      <c r="I62" s="30">
        <v>10</v>
      </c>
      <c r="J62" s="30"/>
      <c r="K62" s="30"/>
      <c r="L62" s="30">
        <v>5</v>
      </c>
      <c r="M62" s="30">
        <v>5</v>
      </c>
      <c r="N62" s="51"/>
      <c r="O62" s="72"/>
      <c r="Q62" s="77"/>
    </row>
    <row r="63" s="3" customFormat="1" ht="49" customHeight="1" spans="1:17">
      <c r="A63" s="30">
        <v>50</v>
      </c>
      <c r="B63" s="37"/>
      <c r="C63" s="30"/>
      <c r="D63" s="30" t="s">
        <v>228</v>
      </c>
      <c r="E63" s="30" t="s">
        <v>232</v>
      </c>
      <c r="F63" s="55" t="s">
        <v>233</v>
      </c>
      <c r="G63" s="30" t="s">
        <v>234</v>
      </c>
      <c r="H63" s="36" t="s">
        <v>231</v>
      </c>
      <c r="I63" s="30">
        <v>10</v>
      </c>
      <c r="J63" s="30"/>
      <c r="K63" s="30"/>
      <c r="L63" s="30">
        <v>5</v>
      </c>
      <c r="M63" s="30">
        <v>5</v>
      </c>
      <c r="N63" s="53"/>
      <c r="O63" s="72"/>
      <c r="Q63" s="77"/>
    </row>
    <row r="64" s="4" customFormat="1" ht="19" customHeight="1" spans="1:17">
      <c r="A64" s="38" t="s">
        <v>235</v>
      </c>
      <c r="B64" s="39"/>
      <c r="C64" s="39"/>
      <c r="D64" s="39"/>
      <c r="E64" s="39"/>
      <c r="F64" s="39"/>
      <c r="G64" s="39"/>
      <c r="H64" s="40"/>
      <c r="I64" s="73">
        <f>SUM(I59:I63)</f>
        <v>260.5</v>
      </c>
      <c r="J64" s="73">
        <f>SUM(J59:J63)</f>
        <v>0</v>
      </c>
      <c r="K64" s="73">
        <f>SUM(K59:K63)</f>
        <v>0</v>
      </c>
      <c r="L64" s="73">
        <f>SUM(L59:L63)</f>
        <v>129</v>
      </c>
      <c r="M64" s="73">
        <f>SUM(M59:M63)</f>
        <v>131.5</v>
      </c>
      <c r="N64" s="74"/>
      <c r="O64" s="73"/>
      <c r="Q64" s="78"/>
    </row>
    <row r="65" s="3" customFormat="1" ht="56" customHeight="1" spans="1:17">
      <c r="A65" s="30">
        <v>51</v>
      </c>
      <c r="B65" s="35" t="s">
        <v>197</v>
      </c>
      <c r="C65" s="30"/>
      <c r="D65" s="30" t="s">
        <v>236</v>
      </c>
      <c r="E65" s="30" t="s">
        <v>236</v>
      </c>
      <c r="F65" s="30" t="s">
        <v>237</v>
      </c>
      <c r="G65" s="45" t="s">
        <v>187</v>
      </c>
      <c r="H65" s="36" t="s">
        <v>238</v>
      </c>
      <c r="I65" s="45">
        <v>156</v>
      </c>
      <c r="J65" s="45"/>
      <c r="K65" s="45"/>
      <c r="L65" s="45">
        <v>156</v>
      </c>
      <c r="M65" s="45"/>
      <c r="N65" s="30" t="s">
        <v>239</v>
      </c>
      <c r="O65" s="30"/>
      <c r="Q65" s="77"/>
    </row>
    <row r="66" s="3" customFormat="1" ht="56" customHeight="1" spans="1:17">
      <c r="A66" s="30">
        <v>52</v>
      </c>
      <c r="B66" s="37"/>
      <c r="C66" s="30"/>
      <c r="D66" s="30" t="s">
        <v>240</v>
      </c>
      <c r="E66" s="30" t="s">
        <v>240</v>
      </c>
      <c r="F66" s="30" t="s">
        <v>237</v>
      </c>
      <c r="G66" s="45" t="s">
        <v>187</v>
      </c>
      <c r="H66" s="36" t="s">
        <v>241</v>
      </c>
      <c r="I66" s="72">
        <v>26</v>
      </c>
      <c r="J66" s="80"/>
      <c r="K66" s="80"/>
      <c r="L66" s="72">
        <v>26</v>
      </c>
      <c r="M66" s="80"/>
      <c r="N66" s="30" t="s">
        <v>242</v>
      </c>
      <c r="O66" s="30"/>
      <c r="Q66" s="77"/>
    </row>
    <row r="67" s="4" customFormat="1" ht="127" customHeight="1" spans="1:17">
      <c r="A67" s="46" t="s">
        <v>243</v>
      </c>
      <c r="B67" s="46"/>
      <c r="C67" s="46"/>
      <c r="D67" s="46"/>
      <c r="E67" s="46"/>
      <c r="F67" s="46"/>
      <c r="G67" s="46"/>
      <c r="H67" s="47"/>
      <c r="I67" s="66">
        <f>I66+I65+I64+I58</f>
        <v>661.5</v>
      </c>
      <c r="J67" s="66">
        <f>J66+J65+J64+J58</f>
        <v>0</v>
      </c>
      <c r="K67" s="66">
        <f>K66+K65+K64+K58</f>
        <v>0</v>
      </c>
      <c r="L67" s="66">
        <f>L66+L65+L64+L58</f>
        <v>470</v>
      </c>
      <c r="M67" s="66">
        <f>M66+M65+M64+M58</f>
        <v>191.5</v>
      </c>
      <c r="N67" s="46"/>
      <c r="O67" s="46" t="s">
        <v>244</v>
      </c>
      <c r="Q67" s="78"/>
    </row>
    <row r="68" s="3" customFormat="1" ht="54" customHeight="1" spans="1:17">
      <c r="A68" s="43">
        <v>53</v>
      </c>
      <c r="B68" s="48" t="s">
        <v>245</v>
      </c>
      <c r="C68" s="43"/>
      <c r="D68" s="43" t="s">
        <v>246</v>
      </c>
      <c r="E68" s="43" t="s">
        <v>246</v>
      </c>
      <c r="F68" s="43" t="s">
        <v>247</v>
      </c>
      <c r="G68" s="45" t="s">
        <v>187</v>
      </c>
      <c r="H68" s="44" t="s">
        <v>248</v>
      </c>
      <c r="I68" s="80">
        <v>540</v>
      </c>
      <c r="J68" s="80"/>
      <c r="K68" s="80"/>
      <c r="L68" s="80">
        <v>540</v>
      </c>
      <c r="M68" s="80"/>
      <c r="N68" s="48" t="s">
        <v>202</v>
      </c>
      <c r="O68" s="43"/>
      <c r="Q68" s="77"/>
    </row>
    <row r="69" s="3" customFormat="1" ht="54" customHeight="1" spans="1:17">
      <c r="A69" s="43">
        <v>54</v>
      </c>
      <c r="B69" s="51"/>
      <c r="C69" s="43"/>
      <c r="D69" s="48" t="s">
        <v>249</v>
      </c>
      <c r="E69" s="79" t="s">
        <v>250</v>
      </c>
      <c r="F69" s="79" t="s">
        <v>251</v>
      </c>
      <c r="G69" s="80" t="s">
        <v>252</v>
      </c>
      <c r="H69" s="44" t="s">
        <v>253</v>
      </c>
      <c r="I69" s="83">
        <v>36</v>
      </c>
      <c r="J69" s="83"/>
      <c r="K69" s="84"/>
      <c r="L69" s="83">
        <v>36</v>
      </c>
      <c r="M69" s="80"/>
      <c r="N69" s="51"/>
      <c r="O69" s="43"/>
      <c r="Q69" s="77"/>
    </row>
    <row r="70" s="3" customFormat="1" ht="64" customHeight="1" spans="1:17">
      <c r="A70" s="43">
        <v>55</v>
      </c>
      <c r="B70" s="51"/>
      <c r="C70" s="43"/>
      <c r="D70" s="53"/>
      <c r="E70" s="79" t="s">
        <v>254</v>
      </c>
      <c r="F70" s="79" t="s">
        <v>251</v>
      </c>
      <c r="G70" s="80" t="s">
        <v>252</v>
      </c>
      <c r="H70" s="44" t="s">
        <v>255</v>
      </c>
      <c r="I70" s="83">
        <v>16</v>
      </c>
      <c r="J70" s="83"/>
      <c r="K70" s="84"/>
      <c r="L70" s="83">
        <v>16</v>
      </c>
      <c r="M70" s="43"/>
      <c r="N70" s="53"/>
      <c r="O70" s="43"/>
      <c r="Q70" s="77"/>
    </row>
    <row r="71" s="3" customFormat="1" ht="64" customHeight="1" spans="1:17">
      <c r="A71" s="43">
        <v>56</v>
      </c>
      <c r="B71" s="51"/>
      <c r="C71" s="43"/>
      <c r="D71" s="43" t="s">
        <v>256</v>
      </c>
      <c r="E71" s="43" t="s">
        <v>257</v>
      </c>
      <c r="F71" s="43" t="s">
        <v>258</v>
      </c>
      <c r="G71" s="80" t="s">
        <v>187</v>
      </c>
      <c r="H71" s="44" t="s">
        <v>259</v>
      </c>
      <c r="I71" s="43">
        <v>300</v>
      </c>
      <c r="J71" s="43"/>
      <c r="K71" s="43"/>
      <c r="L71" s="43">
        <v>300</v>
      </c>
      <c r="M71" s="43"/>
      <c r="N71" s="43" t="s">
        <v>260</v>
      </c>
      <c r="O71" s="43"/>
      <c r="Q71" s="77"/>
    </row>
    <row r="72" s="3" customFormat="1" ht="51" customHeight="1" spans="1:17">
      <c r="A72" s="43">
        <v>57</v>
      </c>
      <c r="B72" s="53"/>
      <c r="C72" s="30"/>
      <c r="D72" s="30" t="s">
        <v>261</v>
      </c>
      <c r="E72" s="30" t="s">
        <v>262</v>
      </c>
      <c r="F72" s="30" t="s">
        <v>263</v>
      </c>
      <c r="G72" s="30" t="s">
        <v>264</v>
      </c>
      <c r="H72" s="36" t="s">
        <v>265</v>
      </c>
      <c r="I72" s="45">
        <v>120</v>
      </c>
      <c r="J72" s="45"/>
      <c r="K72" s="45"/>
      <c r="L72" s="45">
        <v>120</v>
      </c>
      <c r="M72" s="45"/>
      <c r="N72" s="30" t="s">
        <v>266</v>
      </c>
      <c r="O72" s="30"/>
      <c r="Q72" s="77"/>
    </row>
    <row r="73" s="3" customFormat="1" ht="50" customHeight="1" spans="1:17">
      <c r="A73" s="43">
        <v>58</v>
      </c>
      <c r="B73" s="35" t="s">
        <v>245</v>
      </c>
      <c r="C73" s="30"/>
      <c r="D73" s="30" t="s">
        <v>267</v>
      </c>
      <c r="E73" s="72" t="s">
        <v>268</v>
      </c>
      <c r="F73" s="30" t="s">
        <v>247</v>
      </c>
      <c r="G73" s="45" t="s">
        <v>187</v>
      </c>
      <c r="H73" s="81" t="s">
        <v>269</v>
      </c>
      <c r="I73" s="85">
        <v>20</v>
      </c>
      <c r="J73" s="45"/>
      <c r="K73" s="45"/>
      <c r="L73" s="45">
        <v>20</v>
      </c>
      <c r="M73" s="45"/>
      <c r="N73" s="30" t="s">
        <v>218</v>
      </c>
      <c r="O73" s="30"/>
      <c r="Q73" s="77"/>
    </row>
    <row r="74" s="3" customFormat="1" ht="51" customHeight="1" spans="1:17">
      <c r="A74" s="43">
        <v>59</v>
      </c>
      <c r="B74" s="42"/>
      <c r="C74" s="30"/>
      <c r="D74" s="30" t="s">
        <v>270</v>
      </c>
      <c r="E74" s="30" t="s">
        <v>270</v>
      </c>
      <c r="F74" s="30" t="s">
        <v>237</v>
      </c>
      <c r="G74" s="45" t="s">
        <v>187</v>
      </c>
      <c r="H74" s="36" t="s">
        <v>271</v>
      </c>
      <c r="I74" s="45">
        <v>456.5</v>
      </c>
      <c r="J74" s="45"/>
      <c r="K74" s="45"/>
      <c r="L74" s="45">
        <v>456.5</v>
      </c>
      <c r="M74" s="45"/>
      <c r="N74" s="30" t="s">
        <v>272</v>
      </c>
      <c r="O74" s="30"/>
      <c r="Q74" s="77"/>
    </row>
    <row r="75" s="3" customFormat="1" ht="109" customHeight="1" spans="1:17">
      <c r="A75" s="43">
        <v>60</v>
      </c>
      <c r="B75" s="42"/>
      <c r="C75" s="30"/>
      <c r="D75" s="30" t="s">
        <v>273</v>
      </c>
      <c r="E75" s="43" t="s">
        <v>274</v>
      </c>
      <c r="F75" s="21" t="s">
        <v>275</v>
      </c>
      <c r="G75" s="45" t="s">
        <v>187</v>
      </c>
      <c r="H75" s="44" t="s">
        <v>276</v>
      </c>
      <c r="I75" s="72">
        <v>110</v>
      </c>
      <c r="J75" s="80"/>
      <c r="K75" s="80"/>
      <c r="L75" s="72">
        <v>110</v>
      </c>
      <c r="M75" s="80"/>
      <c r="N75" s="30" t="s">
        <v>277</v>
      </c>
      <c r="O75" s="30"/>
      <c r="Q75" s="77"/>
    </row>
    <row r="76" s="3" customFormat="1" ht="39" customHeight="1" spans="1:17">
      <c r="A76" s="43">
        <v>61</v>
      </c>
      <c r="B76" s="37"/>
      <c r="C76" s="30"/>
      <c r="D76" s="30" t="s">
        <v>278</v>
      </c>
      <c r="E76" s="30" t="s">
        <v>278</v>
      </c>
      <c r="F76" s="43" t="s">
        <v>279</v>
      </c>
      <c r="G76" s="43" t="s">
        <v>187</v>
      </c>
      <c r="H76" s="44" t="s">
        <v>280</v>
      </c>
      <c r="I76" s="43">
        <v>110</v>
      </c>
      <c r="J76" s="43"/>
      <c r="K76" s="43"/>
      <c r="L76" s="43">
        <v>110</v>
      </c>
      <c r="M76" s="43"/>
      <c r="N76" s="43" t="s">
        <v>281</v>
      </c>
      <c r="O76" s="30"/>
      <c r="Q76" s="77"/>
    </row>
    <row r="77" s="4" customFormat="1" ht="23" customHeight="1" spans="1:17">
      <c r="A77" s="46" t="s">
        <v>282</v>
      </c>
      <c r="B77" s="46"/>
      <c r="C77" s="46"/>
      <c r="D77" s="46"/>
      <c r="E77" s="46"/>
      <c r="F77" s="46"/>
      <c r="G77" s="46"/>
      <c r="H77" s="47"/>
      <c r="I77" s="66">
        <f>SUM(I68:I76)</f>
        <v>1708.5</v>
      </c>
      <c r="J77" s="66">
        <f>SUM(J68:J76)</f>
        <v>0</v>
      </c>
      <c r="K77" s="66">
        <f>SUM(K68:K76)</f>
        <v>0</v>
      </c>
      <c r="L77" s="66">
        <f>SUM(L68:L76)</f>
        <v>1708.5</v>
      </c>
      <c r="M77" s="66">
        <f>SUM(M68:M76)</f>
        <v>0</v>
      </c>
      <c r="N77" s="46"/>
      <c r="O77" s="46"/>
      <c r="Q77" s="78"/>
    </row>
    <row r="78" s="4" customFormat="1" ht="21" customHeight="1" spans="1:17">
      <c r="A78" s="38" t="s">
        <v>283</v>
      </c>
      <c r="B78" s="39"/>
      <c r="C78" s="39"/>
      <c r="D78" s="39"/>
      <c r="E78" s="39"/>
      <c r="F78" s="39"/>
      <c r="G78" s="39"/>
      <c r="H78" s="40"/>
      <c r="I78" s="66">
        <f>I77+I67+I53</f>
        <v>7906.26</v>
      </c>
      <c r="J78" s="66">
        <f>J77+J67+J53</f>
        <v>0</v>
      </c>
      <c r="K78" s="66">
        <f>K77+K67+K53</f>
        <v>0</v>
      </c>
      <c r="L78" s="66">
        <f>L77+L67+L53</f>
        <v>6141.43</v>
      </c>
      <c r="M78" s="66">
        <f>M77+M67+M53</f>
        <v>1764.83</v>
      </c>
      <c r="N78" s="46"/>
      <c r="O78" s="46"/>
      <c r="Q78" s="78"/>
    </row>
    <row r="79" s="3" customFormat="1" ht="118" customHeight="1" spans="1:17">
      <c r="A79" s="30">
        <v>62</v>
      </c>
      <c r="B79" s="30" t="s">
        <v>18</v>
      </c>
      <c r="C79" s="30"/>
      <c r="D79" s="30" t="s">
        <v>71</v>
      </c>
      <c r="E79" s="30" t="s">
        <v>81</v>
      </c>
      <c r="F79" s="30" t="s">
        <v>82</v>
      </c>
      <c r="G79" s="30" t="s">
        <v>284</v>
      </c>
      <c r="H79" s="36" t="s">
        <v>84</v>
      </c>
      <c r="I79" s="45">
        <v>18</v>
      </c>
      <c r="J79" s="45"/>
      <c r="K79" s="45"/>
      <c r="L79" s="45">
        <v>18</v>
      </c>
      <c r="M79" s="45"/>
      <c r="N79" s="30" t="s">
        <v>76</v>
      </c>
      <c r="O79" s="30" t="s">
        <v>285</v>
      </c>
      <c r="Q79" s="77"/>
    </row>
    <row r="80" ht="108" customHeight="1" spans="1:15">
      <c r="A80" s="30">
        <v>63</v>
      </c>
      <c r="B80" s="30" t="s">
        <v>197</v>
      </c>
      <c r="C80" s="30"/>
      <c r="D80" s="30" t="s">
        <v>286</v>
      </c>
      <c r="E80" s="30" t="s">
        <v>287</v>
      </c>
      <c r="F80" s="30" t="s">
        <v>288</v>
      </c>
      <c r="G80" s="30" t="s">
        <v>289</v>
      </c>
      <c r="H80" s="36" t="s">
        <v>290</v>
      </c>
      <c r="I80" s="30">
        <v>50</v>
      </c>
      <c r="J80" s="30"/>
      <c r="K80" s="30"/>
      <c r="L80" s="30">
        <v>42.5</v>
      </c>
      <c r="M80" s="30">
        <v>7.5</v>
      </c>
      <c r="N80" s="30" t="s">
        <v>156</v>
      </c>
      <c r="O80" s="30" t="s">
        <v>291</v>
      </c>
    </row>
    <row r="81" customFormat="1" ht="45" customHeight="1" spans="1:17">
      <c r="A81" s="30">
        <v>64</v>
      </c>
      <c r="B81" s="22" t="s">
        <v>18</v>
      </c>
      <c r="C81" s="82"/>
      <c r="D81" s="82" t="s">
        <v>292</v>
      </c>
      <c r="E81" s="30" t="s">
        <v>293</v>
      </c>
      <c r="F81" s="30" t="s">
        <v>294</v>
      </c>
      <c r="G81" s="51" t="s">
        <v>295</v>
      </c>
      <c r="H81" s="36" t="s">
        <v>296</v>
      </c>
      <c r="I81" s="30">
        <v>93</v>
      </c>
      <c r="J81" s="30"/>
      <c r="K81" s="30"/>
      <c r="L81" s="30">
        <v>88.2</v>
      </c>
      <c r="M81" s="30">
        <v>4.8</v>
      </c>
      <c r="N81" s="35" t="s">
        <v>24</v>
      </c>
      <c r="O81" s="35" t="s">
        <v>297</v>
      </c>
      <c r="Q81" s="11"/>
    </row>
    <row r="82" customFormat="1" ht="36" customHeight="1" spans="1:17">
      <c r="A82" s="30">
        <v>65</v>
      </c>
      <c r="B82" s="25"/>
      <c r="C82" s="30"/>
      <c r="D82" s="35" t="s">
        <v>60</v>
      </c>
      <c r="E82" s="30" t="s">
        <v>298</v>
      </c>
      <c r="F82" s="30" t="s">
        <v>220</v>
      </c>
      <c r="G82" s="43" t="s">
        <v>221</v>
      </c>
      <c r="H82" s="36" t="s">
        <v>299</v>
      </c>
      <c r="I82" s="30">
        <v>14</v>
      </c>
      <c r="J82" s="30"/>
      <c r="K82" s="30"/>
      <c r="L82" s="30">
        <v>14</v>
      </c>
      <c r="M82" s="30"/>
      <c r="N82" s="42"/>
      <c r="O82" s="42"/>
      <c r="Q82" s="11"/>
    </row>
    <row r="83" customFormat="1" ht="51" customHeight="1" spans="1:17">
      <c r="A83" s="30">
        <v>66</v>
      </c>
      <c r="B83" s="25"/>
      <c r="C83" s="30"/>
      <c r="D83" s="42"/>
      <c r="E83" s="30" t="s">
        <v>300</v>
      </c>
      <c r="F83" s="30" t="s">
        <v>301</v>
      </c>
      <c r="G83" s="43" t="s">
        <v>302</v>
      </c>
      <c r="H83" s="36" t="s">
        <v>303</v>
      </c>
      <c r="I83" s="30">
        <v>30</v>
      </c>
      <c r="J83" s="30"/>
      <c r="K83" s="30"/>
      <c r="L83" s="30">
        <v>30</v>
      </c>
      <c r="M83" s="30"/>
      <c r="N83" s="42"/>
      <c r="O83" s="42"/>
      <c r="Q83" s="11"/>
    </row>
    <row r="84" customFormat="1" ht="51" customHeight="1" spans="1:17">
      <c r="A84" s="30">
        <v>67</v>
      </c>
      <c r="B84" s="29"/>
      <c r="C84" s="30"/>
      <c r="D84" s="37"/>
      <c r="E84" s="30" t="s">
        <v>304</v>
      </c>
      <c r="F84" s="30" t="s">
        <v>305</v>
      </c>
      <c r="G84" s="43" t="s">
        <v>306</v>
      </c>
      <c r="H84" s="36" t="s">
        <v>307</v>
      </c>
      <c r="I84" s="30">
        <v>27</v>
      </c>
      <c r="J84" s="30"/>
      <c r="K84" s="30">
        <v>20.8</v>
      </c>
      <c r="L84" s="30">
        <v>6.2</v>
      </c>
      <c r="M84" s="30"/>
      <c r="N84" s="42"/>
      <c r="O84" s="42"/>
      <c r="Q84" s="11"/>
    </row>
    <row r="85" customFormat="1" ht="56" customHeight="1" spans="1:17">
      <c r="A85" s="30">
        <v>68</v>
      </c>
      <c r="B85" s="30" t="s">
        <v>197</v>
      </c>
      <c r="C85" s="30"/>
      <c r="D85" s="30" t="s">
        <v>308</v>
      </c>
      <c r="E85" s="30" t="s">
        <v>309</v>
      </c>
      <c r="F85" s="30" t="s">
        <v>237</v>
      </c>
      <c r="G85" s="45" t="s">
        <v>187</v>
      </c>
      <c r="H85" s="36" t="s">
        <v>310</v>
      </c>
      <c r="I85" s="30">
        <v>15</v>
      </c>
      <c r="J85" s="30"/>
      <c r="K85" s="30"/>
      <c r="L85" s="30">
        <v>15</v>
      </c>
      <c r="M85" s="30"/>
      <c r="N85" s="37"/>
      <c r="O85" s="37"/>
      <c r="Q85" s="11"/>
    </row>
    <row r="86" s="5" customFormat="1" ht="25" customHeight="1" spans="1:17">
      <c r="A86" s="38" t="s">
        <v>12</v>
      </c>
      <c r="B86" s="39"/>
      <c r="C86" s="39"/>
      <c r="D86" s="39"/>
      <c r="E86" s="39"/>
      <c r="F86" s="39"/>
      <c r="G86" s="39"/>
      <c r="H86" s="40"/>
      <c r="I86" s="66">
        <f>I80+I79+I78+I81+I82+I83+I84+I85</f>
        <v>8153.26</v>
      </c>
      <c r="J86" s="66">
        <f>J80+J79+J78+J81+J82+J83+J84+J85</f>
        <v>0</v>
      </c>
      <c r="K86" s="66">
        <f>K80+K79+K78+K81+K82+K83+K84+K85</f>
        <v>20.8</v>
      </c>
      <c r="L86" s="66">
        <f>L80+L79+L78+L81+L82+L83+L84+L85</f>
        <v>6355.33</v>
      </c>
      <c r="M86" s="66">
        <f>M80+M79+M78+M81+M82+M83+M84+M85</f>
        <v>1777.13</v>
      </c>
      <c r="N86" s="46"/>
      <c r="O86" s="46"/>
      <c r="Q86" s="86"/>
    </row>
  </sheetData>
  <autoFilter xmlns:etc="http://www.wps.cn/officeDocument/2017/etCustomData" ref="A5:XEZ86" etc:filterBottomFollowUsedRange="0">
    <extLst/>
  </autoFilter>
  <mergeCells count="68">
    <mergeCell ref="A1:O1"/>
    <mergeCell ref="A2:B2"/>
    <mergeCell ref="I2:N2"/>
    <mergeCell ref="I3:M3"/>
    <mergeCell ref="J4:L4"/>
    <mergeCell ref="A18:H18"/>
    <mergeCell ref="A23:H23"/>
    <mergeCell ref="A28:H28"/>
    <mergeCell ref="A41:H41"/>
    <mergeCell ref="A47:H47"/>
    <mergeCell ref="A51:H51"/>
    <mergeCell ref="A53:H53"/>
    <mergeCell ref="A58:H58"/>
    <mergeCell ref="A64:H64"/>
    <mergeCell ref="A67:H67"/>
    <mergeCell ref="A77:H77"/>
    <mergeCell ref="A78:H78"/>
    <mergeCell ref="A86:H86"/>
    <mergeCell ref="A3:A5"/>
    <mergeCell ref="B3:B5"/>
    <mergeCell ref="B6:B17"/>
    <mergeCell ref="B19:B20"/>
    <mergeCell ref="B21:B22"/>
    <mergeCell ref="B24:B27"/>
    <mergeCell ref="B29:B40"/>
    <mergeCell ref="B42:B44"/>
    <mergeCell ref="B45:B46"/>
    <mergeCell ref="B48:B50"/>
    <mergeCell ref="B54:B57"/>
    <mergeCell ref="B59:B63"/>
    <mergeCell ref="B65:B66"/>
    <mergeCell ref="B68:B72"/>
    <mergeCell ref="B73:B76"/>
    <mergeCell ref="B81:B84"/>
    <mergeCell ref="D6:D15"/>
    <mergeCell ref="D16:D17"/>
    <mergeCell ref="D19:D20"/>
    <mergeCell ref="D21:D22"/>
    <mergeCell ref="D24:D27"/>
    <mergeCell ref="D29:D40"/>
    <mergeCell ref="D42:D44"/>
    <mergeCell ref="D45:D46"/>
    <mergeCell ref="D54:D57"/>
    <mergeCell ref="D69:D70"/>
    <mergeCell ref="D82:D84"/>
    <mergeCell ref="E3:E5"/>
    <mergeCell ref="E54:E55"/>
    <mergeCell ref="F3:F5"/>
    <mergeCell ref="G3:G5"/>
    <mergeCell ref="H3:H5"/>
    <mergeCell ref="I4:I5"/>
    <mergeCell ref="M4:M5"/>
    <mergeCell ref="N3:N5"/>
    <mergeCell ref="N6:N17"/>
    <mergeCell ref="N19:N20"/>
    <mergeCell ref="N21:N22"/>
    <mergeCell ref="N24:N27"/>
    <mergeCell ref="N29:N40"/>
    <mergeCell ref="N42:N44"/>
    <mergeCell ref="N45:N46"/>
    <mergeCell ref="N48:N50"/>
    <mergeCell ref="N54:N57"/>
    <mergeCell ref="N59:N63"/>
    <mergeCell ref="N68:N70"/>
    <mergeCell ref="N81:N85"/>
    <mergeCell ref="O3:O5"/>
    <mergeCell ref="O81:O85"/>
    <mergeCell ref="C3:D5"/>
  </mergeCells>
  <pageMargins left="0.314583333333333" right="0.275" top="0.389583333333333" bottom="0.275" header="0.314583333333333" footer="0.314583333333333"/>
  <pageSetup paperSize="8" scale="61"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农业专项资金计划明细表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lenovo1</dc:creator>
  <cp:lastModifiedBy>Administrator</cp:lastModifiedBy>
  <dcterms:created xsi:type="dcterms:W3CDTF">2021-11-22T10:00:00Z</dcterms:created>
  <cp:lastPrinted>2022-01-27T08:42:00Z</cp:lastPrinted>
  <dcterms:modified xsi:type="dcterms:W3CDTF">2025-06-05T09:28:27Z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ADCD171D8275405390E7ED08F1A1D44E_13</vt:lpwstr>
  </property>
  <property fmtid="{D5CDD505-2E9C-101B-9397-08002B2CF9AE}" pid="3" name="KSOProductBuildVer">
    <vt:lpwstr>2052-12.1.0.21171</vt:lpwstr>
  </property>
  <property fmtid="{D5CDD505-2E9C-101B-9397-08002B2CF9AE}" pid="4" name="KSOReadingLayout">
    <vt:bool>true</vt:bool>
  </property>
</Properties>
</file>