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<sst xmlns="http://schemas.openxmlformats.org/spreadsheetml/2006/main" count="51" uniqueCount="30">
  <si>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2025年12月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</si>
  <si>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填报时间：2025.12 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</si>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</sst>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  <numFmt numFmtId="179" formatCode="0.00_);[Red]\(0.00\)"/>
  </numFmts>
  <fonts count="34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" fillId="0" borderId="0" applyProtection="0"/>
    <xf numFmtId="0" fontId="30" fillId="0" borderId="0"/>
    <xf numFmtId="0" fontId="2" fillId="0" borderId="0"/>
    <xf numFmtId="0" fontId="31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topLeftCell="A4" workbookViewId="0">
      <selection activeCell="F15" sqref="F15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5">
        <v>1658</v>
      </c>
      <c r="D6" s="26">
        <f t="shared" ref="D6:D8" si="0">F6+T6</f>
        <v>935870</v>
      </c>
      <c r="E6" s="25">
        <f t="shared" ref="E6:E9" si="1">G6+I6+K6+M6+O6+Q6</f>
        <v>805</v>
      </c>
      <c r="F6" s="26">
        <f t="shared" ref="F6:F9" si="2">H6+J6+L6+N6+P6+R6</f>
        <v>708025</v>
      </c>
      <c r="G6" s="25">
        <v>150</v>
      </c>
      <c r="H6" s="25">
        <v>83625</v>
      </c>
      <c r="I6" s="25">
        <v>50</v>
      </c>
      <c r="J6" s="27">
        <v>22300</v>
      </c>
      <c r="K6" s="25">
        <v>20</v>
      </c>
      <c r="L6" s="26">
        <v>5575</v>
      </c>
      <c r="M6" s="25">
        <v>501</v>
      </c>
      <c r="N6" s="27">
        <v>558615</v>
      </c>
      <c r="O6" s="25">
        <v>0</v>
      </c>
      <c r="P6" s="27">
        <v>0</v>
      </c>
      <c r="Q6" s="25">
        <v>84</v>
      </c>
      <c r="R6" s="28">
        <v>37910</v>
      </c>
      <c r="S6" s="27">
        <v>1550</v>
      </c>
      <c r="T6" s="27">
        <f t="shared" ref="T6:T11" si="3">V6+Y6</f>
        <v>227845</v>
      </c>
      <c r="U6" s="25">
        <v>1508</v>
      </c>
      <c r="V6" s="27">
        <v>211120</v>
      </c>
      <c r="W6" s="25">
        <v>42</v>
      </c>
      <c r="X6" s="27">
        <v>669</v>
      </c>
      <c r="Y6" s="27">
        <v>16725</v>
      </c>
    </row>
    <row r="7" s="1" customFormat="1" ht="27.95" customHeight="1" spans="1:25">
      <c r="A7" s="23">
        <v>2</v>
      </c>
      <c r="B7" s="23" t="s">
        <v>20</v>
      </c>
      <c r="C7" s="25">
        <v>1203</v>
      </c>
      <c r="D7" s="29">
        <f t="shared" si="0"/>
        <v>856590.5</v>
      </c>
      <c r="E7" s="25">
        <f t="shared" si="1"/>
        <v>858</v>
      </c>
      <c r="F7" s="25">
        <f t="shared" si="2"/>
        <v>712150.5</v>
      </c>
      <c r="G7" s="25">
        <v>138</v>
      </c>
      <c r="H7" s="26">
        <f t="shared" ref="H7:H9" si="4">G7*557.5</f>
        <v>76935</v>
      </c>
      <c r="I7" s="25">
        <v>92</v>
      </c>
      <c r="J7" s="27">
        <f t="shared" ref="J7:J9" si="5">I7*446</f>
        <v>41032</v>
      </c>
      <c r="K7" s="25">
        <v>42</v>
      </c>
      <c r="L7" s="30">
        <f t="shared" ref="L7:L9" si="6">K7*278.75</f>
        <v>11707.5</v>
      </c>
      <c r="M7" s="25">
        <v>480</v>
      </c>
      <c r="N7" s="27">
        <f t="shared" ref="N7:N9" si="7">M7*1115</f>
        <v>535200</v>
      </c>
      <c r="O7" s="25">
        <v>0</v>
      </c>
      <c r="P7" s="27">
        <v>0</v>
      </c>
      <c r="Q7" s="25">
        <v>106</v>
      </c>
      <c r="R7" s="27">
        <f t="shared" ref="R7:R9" si="8">Q7*446</f>
        <v>47276</v>
      </c>
      <c r="S7" s="25">
        <f t="shared" ref="S7:S11" si="9">U7+W7</f>
        <v>989</v>
      </c>
      <c r="T7" s="25">
        <f t="shared" si="3"/>
        <v>144440</v>
      </c>
      <c r="U7" s="25">
        <v>966</v>
      </c>
      <c r="V7" s="27">
        <f t="shared" ref="V7:V9" si="10">U7*140</f>
        <v>135240</v>
      </c>
      <c r="W7" s="25">
        <v>23</v>
      </c>
      <c r="X7" s="27">
        <v>368</v>
      </c>
      <c r="Y7" s="25">
        <f>25*X7</f>
        <v>9200</v>
      </c>
    </row>
    <row r="8" s="1" customFormat="1" ht="27.95" customHeight="1" spans="1:25">
      <c r="A8" s="23">
        <v>3</v>
      </c>
      <c r="B8" s="24" t="s">
        <v>21</v>
      </c>
      <c r="C8" s="27">
        <v>976</v>
      </c>
      <c r="D8" s="30">
        <f t="shared" si="0"/>
        <v>753438.25</v>
      </c>
      <c r="E8" s="25">
        <f t="shared" si="1"/>
        <v>736</v>
      </c>
      <c r="F8" s="25">
        <f t="shared" si="2"/>
        <v>632818.25</v>
      </c>
      <c r="G8" s="25">
        <v>127</v>
      </c>
      <c r="H8" s="25">
        <f t="shared" si="4"/>
        <v>70802.5</v>
      </c>
      <c r="I8" s="25">
        <v>59</v>
      </c>
      <c r="J8" s="25">
        <f t="shared" si="5"/>
        <v>26314</v>
      </c>
      <c r="K8" s="25">
        <v>29</v>
      </c>
      <c r="L8" s="25">
        <f t="shared" si="6"/>
        <v>8083.75</v>
      </c>
      <c r="M8" s="25">
        <v>440</v>
      </c>
      <c r="N8" s="25">
        <f t="shared" si="7"/>
        <v>490600</v>
      </c>
      <c r="O8" s="25">
        <v>4</v>
      </c>
      <c r="P8" s="25">
        <f>O8*669</f>
        <v>2676</v>
      </c>
      <c r="Q8" s="25">
        <v>77</v>
      </c>
      <c r="R8" s="25">
        <f t="shared" si="8"/>
        <v>34342</v>
      </c>
      <c r="S8" s="25">
        <f t="shared" si="9"/>
        <v>830</v>
      </c>
      <c r="T8" s="25">
        <f t="shared" si="3"/>
        <v>120620</v>
      </c>
      <c r="U8" s="25">
        <v>813</v>
      </c>
      <c r="V8" s="25">
        <f t="shared" si="10"/>
        <v>113820</v>
      </c>
      <c r="W8" s="25">
        <v>17</v>
      </c>
      <c r="X8" s="27">
        <v>272</v>
      </c>
      <c r="Y8" s="27">
        <f>X8*25</f>
        <v>6800</v>
      </c>
    </row>
    <row r="9" s="1" customFormat="1" ht="27.95" customHeight="1" spans="1:25">
      <c r="A9" s="23">
        <v>4</v>
      </c>
      <c r="B9" s="24" t="s">
        <v>22</v>
      </c>
      <c r="C9" s="25">
        <v>1282</v>
      </c>
      <c r="D9" s="30">
        <f>H9+J9+L9+N9+P9+R9+V9+Y9</f>
        <v>962568</v>
      </c>
      <c r="E9" s="25">
        <f t="shared" si="1"/>
        <v>929</v>
      </c>
      <c r="F9" s="30">
        <f t="shared" si="2"/>
        <v>807483</v>
      </c>
      <c r="G9" s="25">
        <v>151</v>
      </c>
      <c r="H9" s="25">
        <f t="shared" si="4"/>
        <v>84182.5</v>
      </c>
      <c r="I9" s="25">
        <v>88</v>
      </c>
      <c r="J9" s="27">
        <f t="shared" si="5"/>
        <v>39248</v>
      </c>
      <c r="K9" s="25">
        <v>46</v>
      </c>
      <c r="L9" s="30">
        <f t="shared" si="6"/>
        <v>12822.5</v>
      </c>
      <c r="M9" s="25">
        <v>574</v>
      </c>
      <c r="N9" s="27">
        <f t="shared" si="7"/>
        <v>640010</v>
      </c>
      <c r="O9" s="25">
        <v>0</v>
      </c>
      <c r="P9" s="27">
        <v>0</v>
      </c>
      <c r="Q9" s="25">
        <v>70</v>
      </c>
      <c r="R9" s="27">
        <f t="shared" si="8"/>
        <v>31220</v>
      </c>
      <c r="S9" s="27">
        <f t="shared" si="9"/>
        <v>1091</v>
      </c>
      <c r="T9" s="27">
        <f t="shared" si="3"/>
        <v>155085</v>
      </c>
      <c r="U9" s="25">
        <v>1079</v>
      </c>
      <c r="V9" s="27">
        <f t="shared" si="10"/>
        <v>151060</v>
      </c>
      <c r="W9" s="25">
        <v>12</v>
      </c>
      <c r="X9" s="27">
        <v>161</v>
      </c>
      <c r="Y9" s="27">
        <v>4025</v>
      </c>
    </row>
    <row r="10" s="1" customFormat="1" ht="27.95" customHeight="1" spans="1:25">
      <c r="A10" s="23">
        <v>5</v>
      </c>
      <c r="B10" s="24" t="s">
        <v>23</v>
      </c>
      <c r="C10" s="25">
        <v>1139</v>
      </c>
      <c r="D10" s="25">
        <f t="shared" ref="D10:D13" si="11">F10+T10</f>
        <v>823935.75</v>
      </c>
      <c r="E10" s="25">
        <f>G10+I10+K10+M10+Q10</f>
        <v>815</v>
      </c>
      <c r="F10" s="25">
        <f>H10+J10+L10+N10+R10</f>
        <v>685780.75</v>
      </c>
      <c r="G10" s="25">
        <v>144</v>
      </c>
      <c r="H10" s="25">
        <v>80280</v>
      </c>
      <c r="I10" s="25">
        <v>61</v>
      </c>
      <c r="J10" s="25">
        <v>27206</v>
      </c>
      <c r="K10" s="25">
        <v>33</v>
      </c>
      <c r="L10" s="25">
        <v>9198.75</v>
      </c>
      <c r="M10" s="25">
        <v>466</v>
      </c>
      <c r="N10" s="25">
        <v>519590</v>
      </c>
      <c r="O10" s="25">
        <v>0</v>
      </c>
      <c r="P10" s="25">
        <v>0</v>
      </c>
      <c r="Q10" s="25">
        <v>111</v>
      </c>
      <c r="R10" s="25">
        <v>49506</v>
      </c>
      <c r="S10" s="25">
        <f t="shared" si="9"/>
        <v>955</v>
      </c>
      <c r="T10" s="25">
        <f t="shared" si="3"/>
        <v>138155</v>
      </c>
      <c r="U10" s="25">
        <v>937</v>
      </c>
      <c r="V10" s="25">
        <v>131180</v>
      </c>
      <c r="W10" s="25">
        <v>18</v>
      </c>
      <c r="X10" s="25">
        <v>279</v>
      </c>
      <c r="Y10" s="25">
        <v>6975</v>
      </c>
    </row>
    <row r="11" s="2" customFormat="1" ht="27.95" customHeight="1" spans="1:25">
      <c r="A11" s="23">
        <v>6</v>
      </c>
      <c r="B11" s="23" t="s">
        <v>24</v>
      </c>
      <c r="C11" s="25">
        <v>1530</v>
      </c>
      <c r="D11" s="25">
        <f t="shared" si="11"/>
        <v>1165703</v>
      </c>
      <c r="E11" s="25">
        <f>G11+I11+K11+M11+O11+Q11</f>
        <v>1173</v>
      </c>
      <c r="F11" s="25">
        <f>H11+J11+L11+P11+R11+N11</f>
        <v>980308</v>
      </c>
      <c r="G11" s="31">
        <v>211</v>
      </c>
      <c r="H11" s="32">
        <v>117632.5</v>
      </c>
      <c r="I11" s="25">
        <v>80</v>
      </c>
      <c r="J11" s="25">
        <v>35680</v>
      </c>
      <c r="K11" s="25">
        <v>58</v>
      </c>
      <c r="L11" s="29">
        <v>16167.5</v>
      </c>
      <c r="M11" s="25">
        <v>661</v>
      </c>
      <c r="N11" s="25">
        <v>738130</v>
      </c>
      <c r="O11" s="25">
        <v>0</v>
      </c>
      <c r="P11" s="25">
        <v>0</v>
      </c>
      <c r="Q11" s="25">
        <v>163</v>
      </c>
      <c r="R11" s="25">
        <v>72698</v>
      </c>
      <c r="S11" s="25">
        <f t="shared" si="9"/>
        <v>1267</v>
      </c>
      <c r="T11" s="25">
        <f t="shared" si="3"/>
        <v>185395</v>
      </c>
      <c r="U11" s="33">
        <v>1233</v>
      </c>
      <c r="V11" s="25">
        <v>172620</v>
      </c>
      <c r="W11" s="25">
        <v>34</v>
      </c>
      <c r="X11" s="25">
        <v>511</v>
      </c>
      <c r="Y11" s="25">
        <v>12775</v>
      </c>
    </row>
    <row r="12" s="3" customFormat="1" ht="27.95" customHeight="1" spans="1:25">
      <c r="A12" s="23">
        <v>7</v>
      </c>
      <c r="B12" s="23" t="s">
        <v>25</v>
      </c>
      <c r="C12" s="25">
        <v>1144</v>
      </c>
      <c r="D12" s="29">
        <v>887292.5</v>
      </c>
      <c r="E12" s="25">
        <v>857</v>
      </c>
      <c r="F12" s="25">
        <v>742032.5</v>
      </c>
      <c r="G12" s="25">
        <v>131</v>
      </c>
      <c r="H12" s="29">
        <v>73032.5</v>
      </c>
      <c r="I12" s="25">
        <v>64</v>
      </c>
      <c r="J12" s="25">
        <v>28544</v>
      </c>
      <c r="K12" s="25">
        <v>40</v>
      </c>
      <c r="L12" s="25">
        <v>11150</v>
      </c>
      <c r="M12" s="25">
        <v>526</v>
      </c>
      <c r="N12" s="25">
        <v>586490</v>
      </c>
      <c r="O12" s="25">
        <v>0</v>
      </c>
      <c r="P12" s="25">
        <v>0</v>
      </c>
      <c r="Q12" s="25">
        <v>96</v>
      </c>
      <c r="R12" s="25">
        <v>42816</v>
      </c>
      <c r="S12" s="25">
        <v>979</v>
      </c>
      <c r="T12" s="25">
        <v>145260</v>
      </c>
      <c r="U12" s="25">
        <v>944</v>
      </c>
      <c r="V12" s="25">
        <v>132160</v>
      </c>
      <c r="W12" s="25">
        <v>35</v>
      </c>
      <c r="X12" s="25">
        <v>524</v>
      </c>
      <c r="Y12" s="25">
        <v>13100</v>
      </c>
    </row>
    <row r="13" s="1" customFormat="1" ht="33" customHeight="1" spans="1:25">
      <c r="A13" s="23">
        <v>8</v>
      </c>
      <c r="B13" s="23" t="s">
        <v>26</v>
      </c>
      <c r="C13" s="25">
        <v>1276</v>
      </c>
      <c r="D13" s="34">
        <f t="shared" si="11"/>
        <v>708985</v>
      </c>
      <c r="E13" s="25">
        <v>649</v>
      </c>
      <c r="F13" s="34">
        <v>547465</v>
      </c>
      <c r="G13" s="25">
        <v>108</v>
      </c>
      <c r="H13" s="34">
        <v>60210</v>
      </c>
      <c r="I13" s="25">
        <v>57</v>
      </c>
      <c r="J13" s="34">
        <v>25422</v>
      </c>
      <c r="K13" s="25">
        <v>20</v>
      </c>
      <c r="L13" s="34">
        <v>5575</v>
      </c>
      <c r="M13" s="25">
        <v>372</v>
      </c>
      <c r="N13" s="34">
        <v>414780</v>
      </c>
      <c r="O13" s="25">
        <v>2</v>
      </c>
      <c r="P13" s="34">
        <v>1338</v>
      </c>
      <c r="Q13" s="25">
        <v>90</v>
      </c>
      <c r="R13" s="34">
        <v>40140</v>
      </c>
      <c r="S13" s="25">
        <v>1124</v>
      </c>
      <c r="T13" s="34">
        <v>161520</v>
      </c>
      <c r="U13" s="25">
        <v>1108</v>
      </c>
      <c r="V13" s="34">
        <v>155120</v>
      </c>
      <c r="W13" s="25">
        <v>16</v>
      </c>
      <c r="X13" s="25">
        <v>256</v>
      </c>
      <c r="Y13" s="34">
        <v>6400</v>
      </c>
    </row>
    <row r="14" s="1" customFormat="1" ht="27.95" customHeight="1" spans="1:25">
      <c r="A14" s="23">
        <v>9</v>
      </c>
      <c r="B14" s="23" t="s">
        <v>27</v>
      </c>
      <c r="C14" s="25">
        <v>26</v>
      </c>
      <c r="D14" s="25">
        <v>7597</v>
      </c>
      <c r="E14" s="27">
        <v>7</v>
      </c>
      <c r="F14" s="25">
        <v>4237</v>
      </c>
      <c r="G14" s="25">
        <v>4</v>
      </c>
      <c r="H14" s="25">
        <v>2230</v>
      </c>
      <c r="I14" s="25">
        <v>1</v>
      </c>
      <c r="J14" s="25">
        <v>446</v>
      </c>
      <c r="K14" s="25">
        <v>0</v>
      </c>
      <c r="L14" s="25">
        <v>0</v>
      </c>
      <c r="M14" s="25">
        <v>1</v>
      </c>
      <c r="N14" s="25">
        <v>1115</v>
      </c>
      <c r="O14" s="25">
        <v>0</v>
      </c>
      <c r="P14" s="25">
        <v>0</v>
      </c>
      <c r="Q14" s="25">
        <v>1</v>
      </c>
      <c r="R14" s="25">
        <v>446</v>
      </c>
      <c r="S14" s="25">
        <v>24</v>
      </c>
      <c r="T14" s="25">
        <v>3360</v>
      </c>
      <c r="U14" s="25">
        <v>24</v>
      </c>
      <c r="V14" s="25">
        <v>3360</v>
      </c>
      <c r="W14" s="35">
        <v>0</v>
      </c>
      <c r="X14" s="35">
        <v>0</v>
      </c>
      <c r="Y14" s="35">
        <v>0</v>
      </c>
    </row>
    <row r="15" ht="27.95" customHeight="1" spans="1:25">
      <c r="A15" s="36" t="s">
        <v>28</v>
      </c>
      <c r="B15" s="37"/>
      <c r="C15" s="25">
        <f t="shared" ref="C15:R15" si="12">SUM(C6:C14)</f>
        <v>10234</v>
      </c>
      <c r="D15" s="26">
        <f t="shared" si="12"/>
        <v>7101980</v>
      </c>
      <c r="E15" s="25">
        <f t="shared" si="12"/>
        <v>6829</v>
      </c>
      <c r="F15" s="26">
        <f t="shared" si="12"/>
        <v>5820300</v>
      </c>
      <c r="G15" s="25">
        <f t="shared" si="12"/>
        <v>1164</v>
      </c>
      <c r="H15" s="25">
        <f t="shared" si="12"/>
        <v>648930</v>
      </c>
      <c r="I15" s="25">
        <f t="shared" si="12"/>
        <v>552</v>
      </c>
      <c r="J15" s="27">
        <f t="shared" si="12"/>
        <v>246192</v>
      </c>
      <c r="K15" s="25">
        <f t="shared" si="12"/>
        <v>288</v>
      </c>
      <c r="L15" s="26">
        <f t="shared" si="12"/>
        <v>80280</v>
      </c>
      <c r="M15" s="25">
        <f t="shared" si="12"/>
        <v>4021</v>
      </c>
      <c r="N15" s="27">
        <f t="shared" si="12"/>
        <v>4484530</v>
      </c>
      <c r="O15" s="25">
        <f t="shared" si="12"/>
        <v>6</v>
      </c>
      <c r="P15" s="27">
        <f t="shared" si="12"/>
        <v>4014</v>
      </c>
      <c r="Q15" s="25">
        <f t="shared" si="12"/>
        <v>798</v>
      </c>
      <c r="R15" s="27">
        <f t="shared" si="12"/>
        <v>356354</v>
      </c>
      <c r="S15" s="27">
        <v>8809</v>
      </c>
      <c r="T15" s="27">
        <f t="shared" ref="T15:W15" si="13">SUM(T6:T14)</f>
        <v>1281680</v>
      </c>
      <c r="U15" s="25">
        <f t="shared" si="13"/>
        <v>8612</v>
      </c>
      <c r="V15" s="27">
        <f t="shared" si="13"/>
        <v>1205680</v>
      </c>
      <c r="W15" s="25">
        <f t="shared" si="13"/>
        <v>197</v>
      </c>
      <c r="X15" s="27">
        <f>SUM(X6:X13)</f>
        <v>3040</v>
      </c>
      <c r="Y15" s="27">
        <f>SUM(Y6:Y14)</f>
        <v>76000</v>
      </c>
    </row>
    <row r="16" ht="27" customHeight="1" spans="1:25">
      <c r="A16" s="38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  <ignoredErrors>
    <ignoredError sqref="E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2025-12-03T03:27:49Z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</Properties>
</file>