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Sheet1!$A$1:$T$242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<sst xmlns="http://schemas.openxmlformats.org/spreadsheetml/2006/main" count="1775" uniqueCount="519">
  <si>
    <t>2025年全年居家养老服务中心为老助餐评定结果</t>
  </si>
  <si>
    <t>序号</t>
  </si>
  <si>
    <t>镇街</t>
  </si>
  <si>
    <t>社区</t>
  </si>
  <si>
    <t>居家养老服务中心站点名称（独立助餐点）</t>
  </si>
  <si>
    <t>食品卫生许可证号</t>
  </si>
  <si>
    <t>实际运营起止时间</t>
  </si>
  <si>
    <t>实际助餐人次数及减免补贴</t>
  </si>
  <si>
    <t>独立助餐点基础补贴（未运营满12个月的，按比例补贴）</t>
  </si>
  <si>
    <t>全年应发绩效补贴总计</t>
  </si>
  <si>
    <t>上半年已发绩效补贴总计</t>
  </si>
  <si>
    <t>本次绩效补贴总计</t>
  </si>
  <si>
    <t>本次小计发放</t>
  </si>
  <si>
    <t>备注</t>
  </si>
  <si>
    <t>单位名称</t>
  </si>
  <si>
    <t>60-79周岁助餐人次</t>
  </si>
  <si>
    <t>助餐补贴</t>
  </si>
  <si>
    <t>80周岁及以上助餐人次</t>
  </si>
  <si>
    <t>小计人次数</t>
  </si>
  <si>
    <t>全年应发助餐总计补贴</t>
  </si>
  <si>
    <t>上半年已发助餐总计补贴</t>
  </si>
  <si>
    <t>本次助餐总计补贴</t>
  </si>
  <si>
    <t>永阳街道</t>
  </si>
  <si>
    <t>工农兵</t>
  </si>
  <si>
    <t>南京市溧水区巾帼居家养老服务中心（交通路独立助餐点）</t>
  </si>
  <si>
    <t>JY33201170009043</t>
  </si>
  <si>
    <t>2024.12.01-2025.11.30</t>
  </si>
  <si>
    <t>晶桥镇</t>
  </si>
  <si>
    <t>张村</t>
  </si>
  <si>
    <t>南京市溧水区福乐居家养老服务中心（张村独立助餐点）</t>
  </si>
  <si>
    <t>JY33201240123132</t>
  </si>
  <si>
    <t>朱村</t>
  </si>
  <si>
    <t>南京市溧水区福乐居家养老服务中心（朱村独立助餐点）</t>
  </si>
  <si>
    <t>JY33201240123149</t>
  </si>
  <si>
    <t>周庄</t>
  </si>
  <si>
    <t>南京市溧水区怡家居家养老服务中心（周庄独立助餐点）</t>
  </si>
  <si>
    <t>JY33201170023704</t>
  </si>
  <si>
    <t>魏家</t>
  </si>
  <si>
    <t>南京市溧水区惟吾德馨居家养老服务中心（魏家独立助餐点）</t>
  </si>
  <si>
    <t>JY33201240114606</t>
  </si>
  <si>
    <t>石湫街道</t>
  </si>
  <si>
    <t>光明</t>
  </si>
  <si>
    <t>南京丽康居家养老服务中心（光明独立助餐点）</t>
  </si>
  <si>
    <t>JY33201170006203</t>
  </si>
  <si>
    <t>洪蓝街道</t>
  </si>
  <si>
    <t>后傅</t>
  </si>
  <si>
    <t>南京市溧水区祥瑞养老服务中心（后傅独立助餐点）</t>
  </si>
  <si>
    <t>JY33201240101224</t>
  </si>
  <si>
    <t>蒲塘</t>
  </si>
  <si>
    <t>南京怡家居家养老服务中心（杨家庄独立助餐点）</t>
  </si>
  <si>
    <t>JY33201170010241</t>
  </si>
  <si>
    <t>白马镇</t>
  </si>
  <si>
    <t>石头寨</t>
  </si>
  <si>
    <t>南京市溧水区润夕居家养老服务中心（石头寨独立助餐点）</t>
  </si>
  <si>
    <t>JY33201170068193</t>
  </si>
  <si>
    <t>南京怡家居家养老服务中心（薛家独立助餐点）</t>
  </si>
  <si>
    <t>JY33201170084466</t>
  </si>
  <si>
    <t>2025.08.01-2025.11.30</t>
  </si>
  <si>
    <t>和凤镇</t>
  </si>
  <si>
    <t>乌飞塘</t>
  </si>
  <si>
    <t>南京怡家居家养老服务中心（乌飞塘独立助餐点）</t>
  </si>
  <si>
    <t>JY33201170086118</t>
  </si>
  <si>
    <t>2020.10.01-2020.11.30</t>
  </si>
  <si>
    <t>柘塘街道</t>
  </si>
  <si>
    <t>崇贤</t>
  </si>
  <si>
    <t>溧水区菜小碗餐饮店</t>
  </si>
  <si>
    <t>JY23201170037856</t>
  </si>
  <si>
    <t>/</t>
  </si>
  <si>
    <t>乌山</t>
  </si>
  <si>
    <t>南京市溧水区华林居家养老服务中心（红星站点）</t>
  </si>
  <si>
    <t>JY33201240043036</t>
  </si>
  <si>
    <t>秦淮</t>
  </si>
  <si>
    <t>南京市溧水区巾帼居家养老服务中心（秦淮站点）</t>
  </si>
  <si>
    <t>JY33201240069288</t>
  </si>
  <si>
    <t>机场路</t>
  </si>
  <si>
    <t>南京市溧水区祥瑞养老服务中心（机场路中城花园站点）</t>
  </si>
  <si>
    <t>JY33201170072107</t>
  </si>
  <si>
    <t>星河</t>
  </si>
  <si>
    <t>南京市溧水区祥瑞养老服务中心（星河站点）</t>
  </si>
  <si>
    <t>南京市溧水区爱景社区居家养老服务中心（福田站点）</t>
  </si>
  <si>
    <t>南京市溧水区爱景居家养老服务中心（华桥站点）</t>
  </si>
  <si>
    <t>康怡</t>
  </si>
  <si>
    <t>南京市溧水区爱景居家养老服务中心</t>
  </si>
  <si>
    <t>JY33201170043564</t>
  </si>
  <si>
    <t>明珠桥</t>
  </si>
  <si>
    <t>南京市溧水区祥瑞养老服务中心（新月湾站点）</t>
  </si>
  <si>
    <t>南京市溧水区爱景居家养老服务中心（新淮站点）</t>
  </si>
  <si>
    <t>柘塘</t>
  </si>
  <si>
    <t>南京市溧水区欣雨居家养老服务中心（梅山站点）</t>
  </si>
  <si>
    <t>JY33201240106288</t>
  </si>
  <si>
    <t>群力</t>
  </si>
  <si>
    <t>南京市溧水区安颐居家养老服务中心（群力站点）</t>
  </si>
  <si>
    <t>JY33201170044436</t>
  </si>
  <si>
    <t>沙河</t>
  </si>
  <si>
    <t>南京市溧水区幸福苑居家养老服务中心（沙河站点）</t>
  </si>
  <si>
    <t>JY33201240106850</t>
  </si>
  <si>
    <t>荷花</t>
  </si>
  <si>
    <t>南京市溧水区祥瑞养老服务中心（荷花站点）</t>
  </si>
  <si>
    <t>JY33201240051446</t>
  </si>
  <si>
    <t>前进</t>
  </si>
  <si>
    <t>南京市溧水区祥瑞养老服务中心（前进站点）</t>
  </si>
  <si>
    <t>南京市溧水区祥瑞养老服务中心（红星站点）</t>
  </si>
  <si>
    <t>JY33201240078498</t>
  </si>
  <si>
    <t>南京市溧水区欣雨居家养老服务中心（共和站点）</t>
  </si>
  <si>
    <t>空港</t>
  </si>
  <si>
    <t>南京市溧水区安正居家养老服务中心（交山站点）</t>
  </si>
  <si>
    <t>JY33201170080422</t>
  </si>
  <si>
    <t>团山</t>
  </si>
  <si>
    <t>南京市溧水区爱景居家养老服务中心（团山站点）</t>
  </si>
  <si>
    <t>南京市溧水区乐活居养老服务中心（景山站点）</t>
  </si>
  <si>
    <t>JY33201240072878</t>
  </si>
  <si>
    <t>南京市溧水区润夕居家养老服务中心（梅山站点）</t>
  </si>
  <si>
    <t>JY33201170077016</t>
  </si>
  <si>
    <t>南京市溧水区润夕居家养老服务中心（秦淮站点）</t>
  </si>
  <si>
    <t>JY33201170035677</t>
  </si>
  <si>
    <t>南京怡家居家养老服务中心（荷花站点）</t>
  </si>
  <si>
    <t>JY33201170023251</t>
  </si>
  <si>
    <t>南京市溧水区润夕居家养老服务中心（共和站点）</t>
  </si>
  <si>
    <t>南京怡家居家养老服务中心（乌山站点）</t>
  </si>
  <si>
    <t>JY3301170076370</t>
  </si>
  <si>
    <t>南京怡家居家养老服务中心（沙河站点）</t>
  </si>
  <si>
    <t>南京怡家居家养老服务中心（华桥站点）</t>
  </si>
  <si>
    <t>南京市溧水区安正居家养老服务中心（富滨站点）</t>
  </si>
  <si>
    <t>柘塘街道崇贤蟾山村示范性互助养老睦邻点</t>
  </si>
  <si>
    <t>柘塘街道崇贤地溪村示范性互助养老睦邻点</t>
  </si>
  <si>
    <t>南京市溧水区爱景居家养老服务中心（群力站点）</t>
  </si>
  <si>
    <t>JY33201170083859</t>
  </si>
  <si>
    <t>南京市溧水区爱景居家养老服务中心（山西头村站点）</t>
  </si>
  <si>
    <t>新安</t>
  </si>
  <si>
    <t>南京市溧水区祥瑞养老服务中心（新安站点）</t>
  </si>
  <si>
    <t>JY23201170084787</t>
  </si>
  <si>
    <t>十里牌</t>
  </si>
  <si>
    <t>南京市溧水区巾帼居家养老服务中心（十里牌站点）</t>
  </si>
  <si>
    <t>花塘岗</t>
  </si>
  <si>
    <t>南京市溧水区润夕居家养老服务中心（花塘岗站点）</t>
  </si>
  <si>
    <t>高塘</t>
  </si>
  <si>
    <t>南京市溧水区鸿泰居家养老服务中心（高塘站点）</t>
  </si>
  <si>
    <t>仪凤</t>
  </si>
  <si>
    <t>南京中建扬子养老服务有限公司</t>
  </si>
  <si>
    <t>JY33201240118019</t>
  </si>
  <si>
    <t>戴家</t>
  </si>
  <si>
    <t>南京墨涵餐饮管理有限公司助餐点</t>
  </si>
  <si>
    <t>JY23201170002910</t>
  </si>
  <si>
    <t>状元坊</t>
  </si>
  <si>
    <t>溧水区多禾中式快餐店</t>
  </si>
  <si>
    <t>JY23201170000393</t>
  </si>
  <si>
    <t>龙山</t>
  </si>
  <si>
    <t>溧水区馨源饭店助餐点</t>
  </si>
  <si>
    <t>JY23201240140579</t>
  </si>
  <si>
    <t>交通路</t>
  </si>
  <si>
    <t>南京市溧水区万家灯火美食城</t>
  </si>
  <si>
    <t>JY23201240127217</t>
  </si>
  <si>
    <t>中山路</t>
  </si>
  <si>
    <t>南京市溧水区润夕居家养老服务中心（中山路站点）</t>
  </si>
  <si>
    <t>恒大</t>
  </si>
  <si>
    <t>南京市溧水区永阳街道恒大社区助餐点</t>
  </si>
  <si>
    <t>JY23201170012268</t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</si>
  <si>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方正公文仿宋"/>
        <charset val="134"/>
      </rPr>
      <t>龙山</t>
    </r>
  </si>
  <si>
    <t>南京市溧水区鸿泰居家养老服务中心（恒隆站点）</t>
  </si>
  <si>
    <t>秋湖</t>
  </si>
  <si>
    <t>南京市溧水区鸿泰居家养老服务中心（秋湖站点）</t>
  </si>
  <si>
    <t>东山</t>
  </si>
  <si>
    <t>南京市溧水区鸿泰居家养老服务中心（尹庄站点）</t>
  </si>
  <si>
    <t>南京市溧水区祥瑞养老服务中心（戴家站点）</t>
  </si>
  <si>
    <t>秦淮路</t>
  </si>
  <si>
    <t>南京市溧水区润夕居家养老服务中心（秦淮路站点）</t>
  </si>
  <si>
    <t>南京市溧水区鸿泰居家养老服务中心（东山站点）</t>
  </si>
  <si>
    <t xml:space="preserve">JY33201240093439 </t>
  </si>
  <si>
    <t>琴音</t>
  </si>
  <si>
    <t>南京市溧水区鸿泰居家养老服务中心（永阳街道站点）</t>
  </si>
  <si>
    <t xml:space="preserve">JY33201240129090 </t>
  </si>
  <si>
    <t>东庐</t>
  </si>
  <si>
    <t>南京市溧水区鸿泰居家养老服务中心（东庐站点）</t>
  </si>
  <si>
    <t>板桥</t>
  </si>
  <si>
    <t>南京市溧水区润夕居家养老服务中心（板桥站点）</t>
  </si>
  <si>
    <t>庆丰路</t>
  </si>
  <si>
    <t>南京市溧水区祥瑞养老服务中心（庆丰路站点）</t>
  </si>
  <si>
    <t>南京市溧水区巾帼居家养老服务中心（交通路站点）</t>
  </si>
  <si>
    <t>南京市溧水区润夕居家养老服务中心（仪凤站点）</t>
  </si>
  <si>
    <t>财贸新村</t>
  </si>
  <si>
    <t>南京溧水恒宇养老服务中心（财贸北村站点）</t>
  </si>
  <si>
    <t>JY33201240040521</t>
  </si>
  <si>
    <t>观峰</t>
  </si>
  <si>
    <t>南京市溧水区祥瑞养老服务中心（观峰站点）</t>
  </si>
  <si>
    <t>南京市溧水区润夕居家养老服务中心（龙山站点）</t>
  </si>
  <si>
    <t>南京市溧水区鸿阳居家养老服务中心（高平站点）</t>
  </si>
  <si>
    <t>南京市溧水区巾帼居家养老服务中心（财贸新村站点）</t>
  </si>
  <si>
    <t>宝塔路</t>
  </si>
  <si>
    <t>南京市溧水区巾帼居家养老服务中心（宝塔站点）</t>
  </si>
  <si>
    <t>毓秀路</t>
  </si>
  <si>
    <t>南京市溧水区巾帼居家养老服务中心（毓秀路站点）</t>
  </si>
  <si>
    <t>南京市溧水区润夕居家养老服务中心（工农兵站点）</t>
  </si>
  <si>
    <t>锦绣</t>
  </si>
  <si>
    <t>南京市溧水区巾帼居家养老服务中心（锦绣站点）</t>
  </si>
  <si>
    <t>南京市溧水区祥瑞养老服务中心（状元坊站点）</t>
  </si>
  <si>
    <t>致远</t>
  </si>
  <si>
    <t>南京市溧水区祥瑞养老服务中心（致远站点）</t>
  </si>
  <si>
    <t>石巷</t>
  </si>
  <si>
    <t>南京市溧水区鸿泰居家养老服务中心（石巷站点）</t>
  </si>
  <si>
    <t>通济街</t>
  </si>
  <si>
    <t>南京市溧水区巾帼居家养老服务中心（通济街站点）</t>
  </si>
  <si>
    <t>中山</t>
  </si>
  <si>
    <t>南京市溧水区鸿泰居家养老服务中心（中山站点）</t>
  </si>
  <si>
    <t>城郊</t>
  </si>
  <si>
    <t>南京市溧水区祥瑞养老服务中心（城郊站点）</t>
  </si>
  <si>
    <t>崇文</t>
  </si>
  <si>
    <t>南京市溧水区祥瑞养老服务中心（崇文站点）</t>
  </si>
  <si>
    <t>高平</t>
  </si>
  <si>
    <t>南京拾光盛年养老服务有限公司</t>
  </si>
  <si>
    <t>南京市溧水区祥瑞养老服务中心（高平站点）</t>
  </si>
  <si>
    <t>南京市溧水区鸿泰居家养老服务中心（东庐人家站点）</t>
  </si>
  <si>
    <t>石燕</t>
  </si>
  <si>
    <t>南京市溧水区润夕居家养老服务中心（石燕站点）</t>
  </si>
  <si>
    <t>东门街</t>
  </si>
  <si>
    <t>南京市溧水区巾帼居家养老服务中心（东门街站点）</t>
  </si>
  <si>
    <t>南京市溧水区祥瑞养老服务中心（戴家时代景园站点）</t>
  </si>
  <si>
    <t>南京市溧水区润夕居家养老服务中心（天岳城站点）</t>
  </si>
  <si>
    <t>南京市溧水区鸿泰居家养老服务中心（琉璃花园站点）</t>
  </si>
  <si>
    <t>南京市溧水区润夕居家养老服务中心（仪凤助餐点）</t>
  </si>
  <si>
    <t xml:space="preserve">JY33201170067194 </t>
  </si>
  <si>
    <t>南京市溧水区润夕居家养老服务中心（文昌东街站点）</t>
  </si>
  <si>
    <t>南京市溧水区鸿泰居家养老服务中心（央誉站点）</t>
  </si>
  <si>
    <t>南京市溧水区润夕居家养老服务中心（通济街站点）</t>
  </si>
  <si>
    <r>
      <rPr>
        <sz val="11"/>
        <color theme="1"/>
        <rFont val="方正公文仿宋"/>
        <charset val="134"/>
      </rPr>
      <t>南京市溧水区祥瑞养老服务中心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公文仿宋"/>
        <charset val="134"/>
      </rPr>
      <t>石巷站点）</t>
    </r>
  </si>
  <si>
    <t>南京市溧水区润夕居家养老服务中心（锦绣站点）</t>
  </si>
  <si>
    <r>
      <rPr>
        <sz val="11"/>
        <color theme="1"/>
        <rFont val="方正公文仿宋"/>
        <charset val="134"/>
      </rPr>
      <t>南京市溧水区祥瑞养老服务中心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公文仿宋"/>
        <charset val="134"/>
      </rPr>
      <t>中山站点）</t>
    </r>
  </si>
  <si>
    <r>
      <rPr>
        <sz val="11"/>
        <color theme="1"/>
        <rFont val="方正公文仿宋"/>
        <charset val="134"/>
      </rPr>
      <t>南京市溧水区祥瑞养老服务中心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公文仿宋"/>
        <charset val="134"/>
      </rPr>
      <t>十里牌站点）</t>
    </r>
  </si>
  <si>
    <t>南京市溧水区润夕居家养老服务中心（财贸新村站点）</t>
  </si>
  <si>
    <t>南京市溧水区鸿泰居家养老服务中心（秦淮路站点）</t>
  </si>
  <si>
    <t>南京市溧水区鸿泰居家养老服务中心（工农兵站点）</t>
  </si>
  <si>
    <t>南京市溧水区祥瑞养老服务中心（东庐站点）</t>
  </si>
  <si>
    <r>
      <rPr>
        <sz val="11"/>
        <color theme="1"/>
        <rFont val="方正公文仿宋"/>
        <charset val="134"/>
      </rPr>
      <t>南京市溧水区祥瑞养老服务中心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公文仿宋"/>
        <charset val="134"/>
      </rPr>
      <t>高塘站点）</t>
    </r>
  </si>
  <si>
    <t>南京市溧水区润夕居家养老服务中心（东门街站点）</t>
  </si>
  <si>
    <t>南京市溧水区巾帼居家养老服务中心（致远站点）</t>
  </si>
  <si>
    <t>南京市溧水区巾帼居家养老服务中心（庆丰路站点）</t>
  </si>
  <si>
    <t>南京市溧水区巾帼居家养老服务中心（城郊站点）</t>
  </si>
  <si>
    <t>南京市溧水区巾帼居家养老服务中心（崇文站点）</t>
  </si>
  <si>
    <t>南京市溧水区鸿泰居家养老服务中心（龙山站点）</t>
  </si>
  <si>
    <t>南京市溧水区祥瑞养老服务中心（秋湖站点）</t>
  </si>
  <si>
    <t>南京市溧水区巾帼居家养老服务中心（高平站点）</t>
  </si>
  <si>
    <t>南京市溧水区鸿泰居家养老服务中心（花塘岗站点）</t>
  </si>
  <si>
    <t>南京市溧水区润夕居家养老服务中心（交通路站点）</t>
  </si>
  <si>
    <t>南京市溧水区巾帼居家养老服务中心（观峰站点）</t>
  </si>
  <si>
    <t>南京市溧水区鸿泰居家养老服务中心（板桥站点）</t>
  </si>
  <si>
    <t>南京市溧水区鸿泰居家养老服务中心（中山路站点）</t>
  </si>
  <si>
    <t>JY2320117004817</t>
  </si>
  <si>
    <r>
      <rPr>
        <sz val="11"/>
        <color theme="1"/>
        <rFont val="方正公文仿宋"/>
        <charset val="134"/>
      </rPr>
      <t>南京市溧水区祥瑞养老服务中心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公文仿宋"/>
        <charset val="134"/>
      </rPr>
      <t>东山站点）</t>
    </r>
  </si>
  <si>
    <t>JY33201170085379</t>
  </si>
  <si>
    <t>南京市溧水区祥瑞养老服务中心（琴音站点）</t>
  </si>
  <si>
    <t>南京市溧水区巾帼居家养老服务中心（戴家站点）</t>
  </si>
  <si>
    <t>南京市溧水区巾帼居家养老服务中心（时代景园站点）</t>
  </si>
  <si>
    <t>南京市溧水区祥瑞养老服务中心（央誉站点）</t>
  </si>
  <si>
    <t>南京市溧水区鸿泰居家养老服务中心（仪凤站点）</t>
  </si>
  <si>
    <t xml:space="preserve">JY33201170003372 </t>
  </si>
  <si>
    <r>
      <rPr>
        <sz val="11"/>
        <color theme="1"/>
        <rFont val="方正公文仿宋"/>
        <charset val="134"/>
      </rPr>
      <t>南京市溧水区祥瑞养老服务中心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公文仿宋"/>
        <charset val="134"/>
      </rPr>
      <t>夏庄站点）</t>
    </r>
  </si>
  <si>
    <t>南京市溧水区鸿泰居家养老服务中心（石燕站点）</t>
  </si>
  <si>
    <t>南京市溧水区鸿泰居家养老服务中心（幸福驿站站点）</t>
  </si>
  <si>
    <t>革新</t>
  </si>
  <si>
    <t>南京怡家居家养老服务中心（革新站点）</t>
  </si>
  <si>
    <t>JY33201240071666</t>
  </si>
  <si>
    <t>白龙</t>
  </si>
  <si>
    <t>南京溧水恒宇养老服务中心（白龙站点）</t>
  </si>
  <si>
    <t>JY33201170076312</t>
  </si>
  <si>
    <t>白马</t>
  </si>
  <si>
    <t>南京市溧水区润夕居家养老服务中心（白马站点）</t>
  </si>
  <si>
    <t>JY33201170076798</t>
  </si>
  <si>
    <t>上洋</t>
  </si>
  <si>
    <t>南京市溧水区润夕居家养老服务中心（上洋站点）</t>
  </si>
  <si>
    <t>浮山</t>
  </si>
  <si>
    <t>南京怡家居家养老服务中心（浮山站点）</t>
  </si>
  <si>
    <t>曹家桥</t>
  </si>
  <si>
    <t>南京溧水恒宇养老服务中心（曹家桥站点）</t>
  </si>
  <si>
    <t>JY33201240105734</t>
  </si>
  <si>
    <t>朱家边</t>
  </si>
  <si>
    <t>南京溧水恒宇养老服务中心（朱家边站点）</t>
  </si>
  <si>
    <t>JY33201240072273</t>
  </si>
  <si>
    <t>南京市溧水区润夕居家养老服务中心（石头寨站点）</t>
  </si>
  <si>
    <t>大树下</t>
  </si>
  <si>
    <t>南京怡家居家养老服务中心（大树下站点）</t>
  </si>
  <si>
    <t>JY33201240087945</t>
  </si>
  <si>
    <t>金谷</t>
  </si>
  <si>
    <t>南京市溧水区祥瑞养老服务中心（金谷四期站点）</t>
  </si>
  <si>
    <t>南京市溧水区祥瑞养老服务中心（金谷三期站点）</t>
  </si>
  <si>
    <t>南京市溧水区润夕居家养老服务中心（巷上站点）</t>
  </si>
  <si>
    <t>东屏街道</t>
  </si>
  <si>
    <t>长乐</t>
  </si>
  <si>
    <t>南京市溧水区无忧乐园居家养老服务中心（长乐站点）</t>
  </si>
  <si>
    <t>JY33201240070649</t>
  </si>
  <si>
    <t>白鹿</t>
  </si>
  <si>
    <t>南京市溧水区祥瑞养老服务中心（白鹿站点）</t>
  </si>
  <si>
    <t>爱廉</t>
  </si>
  <si>
    <t>南京市溧水区无忧乐园居家养老服务中心（爱廉站点）</t>
  </si>
  <si>
    <t>JY33201170072045</t>
  </si>
  <si>
    <t>方边</t>
  </si>
  <si>
    <t>南京市溧水区祥瑞养老服务中心（方边站点）</t>
  </si>
  <si>
    <t>JY33201170067787</t>
  </si>
  <si>
    <t>和平</t>
  </si>
  <si>
    <t>南京市溧水区丽康居家养老服务中心（和平站点）</t>
  </si>
  <si>
    <t>徐溪</t>
  </si>
  <si>
    <t>南京市溧水区祥瑞养老服务中心（徐溪站点）</t>
  </si>
  <si>
    <t>JY33201240089094</t>
  </si>
  <si>
    <t>金湖</t>
  </si>
  <si>
    <t>南京市溧水区祥瑞养老服务中心（金湖站点）</t>
  </si>
  <si>
    <t>丽山</t>
  </si>
  <si>
    <t>南京市溧水区丽康居家养老服务中心（丽山站点）</t>
  </si>
  <si>
    <t>JY33201240087138</t>
  </si>
  <si>
    <t>定湖</t>
  </si>
  <si>
    <t>南京市溧水区丽康居家养老服务中心（定湖站点）</t>
  </si>
  <si>
    <t>爱民</t>
  </si>
  <si>
    <t>南京市溧水区无忧乐园居家养老服务中心（爱民站点）</t>
  </si>
  <si>
    <t>南京市溧水区怡乐居家养老服务中心（金湖站点）</t>
  </si>
  <si>
    <t xml:space="preserve">JY23201240058828 </t>
  </si>
  <si>
    <t>西旺</t>
  </si>
  <si>
    <t>南京市溧水区金牛居家养老服务中心（金龙南郡站点）</t>
  </si>
  <si>
    <t>JY23201170079100</t>
  </si>
  <si>
    <t>塘西</t>
  </si>
  <si>
    <t>南京市溧水区鸿泰居家养老服务中心（塘西村站点）</t>
  </si>
  <si>
    <t xml:space="preserve">JY33201240085614 </t>
  </si>
  <si>
    <t>南京市溧水区鸿泰居家养老服务中心（洪蓝街道站点）</t>
  </si>
  <si>
    <t xml:space="preserve">JY33201240132713 </t>
  </si>
  <si>
    <t>良种场</t>
  </si>
  <si>
    <t>南京怡家居家养老服务中心（良种场站点）</t>
  </si>
  <si>
    <t>JY33201170044959</t>
  </si>
  <si>
    <t>姜家</t>
  </si>
  <si>
    <t>南京市溧水区祥瑞养老服务中心（姜家站点）</t>
  </si>
  <si>
    <t>JY33201240092288</t>
  </si>
  <si>
    <t>陈卞</t>
  </si>
  <si>
    <t>南京市溧水区祥瑞养老服务中心（陈卞站点）</t>
  </si>
  <si>
    <t>JY33201240105695</t>
  </si>
  <si>
    <t>南京怡家居家养老服务中心（蒲塘站点）</t>
  </si>
  <si>
    <t xml:space="preserve">JY23201240060152 </t>
  </si>
  <si>
    <t>上港</t>
  </si>
  <si>
    <t>南京市溧水区静馨居家养老服务中心（上港站点）</t>
  </si>
  <si>
    <t>JY23201240063194</t>
  </si>
  <si>
    <t>天生桥</t>
  </si>
  <si>
    <t>南京怡家居家养老服务中心（山南站点）</t>
  </si>
  <si>
    <t>JY33201170014525</t>
  </si>
  <si>
    <t>青锋</t>
  </si>
  <si>
    <t>南京市溧水区祥瑞养老服务中心（青锋村站点）</t>
  </si>
  <si>
    <t>JY33201240082239</t>
  </si>
  <si>
    <t>傅家边</t>
  </si>
  <si>
    <t>南京怡家居家养老服务中心（卫生院站点）</t>
  </si>
  <si>
    <t xml:space="preserve">JY33201170076064 </t>
  </si>
  <si>
    <t>三里亭</t>
  </si>
  <si>
    <t>南京市溧水区金牛居家养老服务中心（三里亭站点）</t>
  </si>
  <si>
    <t>JY33201170000722</t>
  </si>
  <si>
    <t>南京市溧水区鸿阳居家养老服务中心（三里亭站点）</t>
  </si>
  <si>
    <t>JY33201240056950</t>
  </si>
  <si>
    <t>南京怡家居家养老服务中心（涧东站点）</t>
  </si>
  <si>
    <t>南京市溧水区鸿泰居家养老服务中心（山南站点）</t>
  </si>
  <si>
    <t>JY3201170014525</t>
  </si>
  <si>
    <t>南京市溧水区鸿泰居家养老服务中心（天生桥站点）</t>
  </si>
  <si>
    <t>南京怡家居家养老服务中心（上港站点）</t>
  </si>
  <si>
    <t>JY33201170075615</t>
  </si>
  <si>
    <t>无想寺</t>
  </si>
  <si>
    <t>南京市溧水区金牛居家养老服务中心（无想寺站）</t>
  </si>
  <si>
    <t>南京市溧水区鸿泰居家养老服务中心（三里亭站点）</t>
  </si>
  <si>
    <t xml:space="preserve">JY33201240056950 </t>
  </si>
  <si>
    <t>三星</t>
  </si>
  <si>
    <t>南京市溧水区丽康居家养老服务中心（三星站点）</t>
  </si>
  <si>
    <t>JY33201170071157</t>
  </si>
  <si>
    <t>同心</t>
  </si>
  <si>
    <t>南京市溧水区丽康居家养老服务中心（杨家站点）</t>
  </si>
  <si>
    <t>上方</t>
  </si>
  <si>
    <t>南京市溧水区幸福苑居家养老服务中心（上方站点）</t>
  </si>
  <si>
    <t>向阳</t>
  </si>
  <si>
    <t>南京市溧水区祥瑞养老服务中心（向阳站点）</t>
  </si>
  <si>
    <t>JY33201170004228</t>
  </si>
  <si>
    <t>桑园蒲</t>
  </si>
  <si>
    <t>南京市溧水区鸿泰居家养老服务中心（桑园蒲站点）</t>
  </si>
  <si>
    <t xml:space="preserve">JY33201240034944 </t>
  </si>
  <si>
    <t>九塘</t>
  </si>
  <si>
    <t>南京市溧水区幸福苑居家养老服务中心（亭山站点）</t>
  </si>
  <si>
    <t>JY33201170079022</t>
  </si>
  <si>
    <t>社东</t>
  </si>
  <si>
    <t>南京市溧水区鸿阳居家养老服务中心（社东站点）</t>
  </si>
  <si>
    <t>横山</t>
  </si>
  <si>
    <t>南京市溧水区幸福苑居家养老服务中心（横山站点）</t>
  </si>
  <si>
    <t>JY33201170074788</t>
  </si>
  <si>
    <t>蟹塘</t>
  </si>
  <si>
    <t>南京市溧水区幸福苑居家养老服务中心（蟹塘站点）</t>
  </si>
  <si>
    <t>塘窦</t>
  </si>
  <si>
    <t>南京市溧水区鸿泰居家养老服务中心（塘窦站点）</t>
  </si>
  <si>
    <t>JY33201240114559</t>
  </si>
  <si>
    <t>南京市溧水区丽康居家养老服务中心（同心站点）</t>
  </si>
  <si>
    <t>石湫</t>
  </si>
  <si>
    <t>南京市溧水区鸿泰居家养老服务中心（石湫站点）</t>
  </si>
  <si>
    <t xml:space="preserve">JY33201240086852 </t>
  </si>
  <si>
    <t>南京市溧水区幸福苑居家养老服务中心（前村站点）</t>
  </si>
  <si>
    <t>明觉</t>
  </si>
  <si>
    <t>南京市溧水区祥瑞养老服务中心（明觉站点）</t>
  </si>
  <si>
    <t>JY33201170071093</t>
  </si>
  <si>
    <t>东泉</t>
  </si>
  <si>
    <t>南京市溧水区祥瑞养老服务中心（东泉站点）</t>
  </si>
  <si>
    <t>JY33201170043572</t>
  </si>
  <si>
    <t>南京市溧水区祥瑞养老服务中心（石场站点）</t>
  </si>
  <si>
    <t>南京市溧水区幸福苑居家养老服务中心（端详站点）</t>
  </si>
  <si>
    <t>南京市溧水区丽康居家养老服务中心（光明居家站点）</t>
  </si>
  <si>
    <t>南京市溧水区鸿泰养老服务中心（石湫街道站点）</t>
  </si>
  <si>
    <t>JY33201170081630</t>
  </si>
  <si>
    <t>南京市溧水区鸿泰居家养老服务中心（时光悦府站点）</t>
  </si>
  <si>
    <t>笪村</t>
  </si>
  <si>
    <t>南京市溧水区福乐居家养老服务中心（笪村站点）</t>
  </si>
  <si>
    <t>JY33201240064860</t>
  </si>
  <si>
    <t>水晶</t>
  </si>
  <si>
    <t>南京怡家居家养老服务中心（水晶站点）</t>
  </si>
  <si>
    <t>JY33201240107586</t>
  </si>
  <si>
    <t>云鹤山</t>
  </si>
  <si>
    <t>南京市溧水区祥瑞养老服务中心（云鹤山站点）</t>
  </si>
  <si>
    <t>JY33201240089192</t>
  </si>
  <si>
    <t>孔家</t>
  </si>
  <si>
    <t>南京怡家居家养老服务中心（孔家站点）</t>
  </si>
  <si>
    <t>JY33201240086844</t>
  </si>
  <si>
    <t>枫香岭</t>
  </si>
  <si>
    <t>南京市溧水区鸿泰居家养老服务中心（枫香岭站点）</t>
  </si>
  <si>
    <t>JY33201240093254</t>
  </si>
  <si>
    <t>芮家</t>
  </si>
  <si>
    <t>南京市溧水区鸿泰居家养老服务中心（芮家站点）</t>
  </si>
  <si>
    <t>JY33201240106411</t>
  </si>
  <si>
    <t>芝山</t>
  </si>
  <si>
    <t>南京市溧水区安悦居家养老服务中心（曹庄站点）</t>
  </si>
  <si>
    <t>JY33201240081387</t>
  </si>
  <si>
    <t>南京市溧水区润夕居家养老服务中心（芝山站点）</t>
  </si>
  <si>
    <t>JY23201170038636</t>
  </si>
  <si>
    <t>仙坛</t>
  </si>
  <si>
    <t>南京市溧水区石燕居家养老服务中心（七里埂村站点）</t>
  </si>
  <si>
    <t>JY33201240102467</t>
  </si>
  <si>
    <t>陶村</t>
  </si>
  <si>
    <t>南京怡家居家养老服务中心（陶村站点）</t>
  </si>
  <si>
    <t>JY33201240135078</t>
  </si>
  <si>
    <t>新桥</t>
  </si>
  <si>
    <t>南京市溧水区润夕居家养老服务中心（新桥站点）</t>
  </si>
  <si>
    <t>JY33201240097933</t>
  </si>
  <si>
    <t>杭村</t>
  </si>
  <si>
    <t>南京市溧水区安悦居家养老服务中心（杭村站点）</t>
  </si>
  <si>
    <t>JY33201240097562</t>
  </si>
  <si>
    <t>南京市溧水区祥瑞养老服务中心（云鹤山自然村站点）</t>
  </si>
  <si>
    <t>邰村</t>
  </si>
  <si>
    <t>南京市溧水区惟吾德馨居家养老服务中心（邰村站点）</t>
  </si>
  <si>
    <t>JY33201240135393</t>
  </si>
  <si>
    <t>南京怡家居家养老服务中心（西宋站点）</t>
  </si>
  <si>
    <t>南京市溧水区惟吾德馨居家养老服务中心（仙坛站点）</t>
  </si>
  <si>
    <t>JY33201170021973</t>
  </si>
  <si>
    <t>南京市溧水区祥瑞养老服务中心（云鹤山岗下村站点）</t>
  </si>
  <si>
    <t>南京市溧水区润夕居家养老服务中心（曹庄站点）</t>
  </si>
  <si>
    <t>JY33201170077320</t>
  </si>
  <si>
    <t>南京市溧水区润夕居家养老服务中心（杭村站点）</t>
  </si>
  <si>
    <t>JY33201170077354</t>
  </si>
  <si>
    <t>南京市溧水区润夕居家养老服务中心（云鹤山岗下村站点）</t>
  </si>
  <si>
    <t>南京市溧水区润夕居家养老服务中心（云鹤山站点）</t>
  </si>
  <si>
    <t>JY33201170077362</t>
  </si>
  <si>
    <t>南京市溧水区润夕居家养老服务中心（孔家站点）</t>
  </si>
  <si>
    <t>JY33201170077338</t>
  </si>
  <si>
    <t>南京市溧水区润夕居家养老服务中心（云鹤山自然村站点）</t>
  </si>
  <si>
    <t>南京市溧水区润夕居家养老服务中心（邰村站点）</t>
  </si>
  <si>
    <t>JY33201170077346</t>
  </si>
  <si>
    <t>南京怡家居家养老服务中心（新桥站点）</t>
  </si>
  <si>
    <t>JY33201240037933</t>
  </si>
  <si>
    <t>南京怡家居家养老服务中心（枫香岭站点）</t>
  </si>
  <si>
    <t xml:space="preserve">JY33201170077426 </t>
  </si>
  <si>
    <t>南京怡家居家养老服务中心（芮家站点）</t>
  </si>
  <si>
    <t>JY33201170077418</t>
  </si>
  <si>
    <t>南京怡家居家养老服务中心（山窑站点）</t>
  </si>
  <si>
    <t>JY33201170084304</t>
  </si>
  <si>
    <r>
      <rPr>
        <sz val="11"/>
        <color theme="1"/>
        <rFont val="Times New Roman"/>
        <charset val="134"/>
      </rPr>
      <t>2025.08.04</t>
    </r>
    <r>
      <rPr>
        <sz val="11"/>
        <color theme="1"/>
        <rFont val="方正公文仿宋"/>
        <charset val="134"/>
      </rPr>
      <t>厨房开伙</t>
    </r>
  </si>
  <si>
    <t>南京怡家居家养老服务中心（下桥头站点）</t>
  </si>
  <si>
    <t>张家</t>
  </si>
  <si>
    <t>南京市溧水区和家乐居家养老服务中心（张家站点）</t>
  </si>
  <si>
    <t>JY33201240084189</t>
  </si>
  <si>
    <t>中杨</t>
  </si>
  <si>
    <t>南京市溧水区兴善居家养老服务中心（中杨村站点）</t>
  </si>
  <si>
    <t>JY23201240034075</t>
  </si>
  <si>
    <t>双牌石</t>
  </si>
  <si>
    <t>南京怡家居家养老服务中心（双牌石站点）</t>
  </si>
  <si>
    <t>JY33201170085170</t>
  </si>
  <si>
    <t>孙家巷</t>
  </si>
  <si>
    <t>南京市溧水区鸿福居家养老服务中心（孙家巷站点）</t>
  </si>
  <si>
    <t>JY23201170007965</t>
  </si>
  <si>
    <t>沙塘庵</t>
  </si>
  <si>
    <t>南京市溧水区凤鸣居家养老服务中心（沙塘庵站点）</t>
  </si>
  <si>
    <t>JY33201170068819</t>
  </si>
  <si>
    <t>孔镇</t>
  </si>
  <si>
    <t>南京市溧水区凤鸣居家养老服务中心（孔镇站点）</t>
  </si>
  <si>
    <t>JY33201240101886</t>
  </si>
  <si>
    <t>骆山</t>
  </si>
  <si>
    <t>南京市溧水区龙祥居家养老服务中心（骆山站点）</t>
  </si>
  <si>
    <t>JY33201240085479</t>
  </si>
  <si>
    <t>吴村桥</t>
  </si>
  <si>
    <t>南京市溧水区凤鸣居家养老服务中心（吴村桥站点）</t>
  </si>
  <si>
    <t>JY33201170012972</t>
  </si>
  <si>
    <t>沈家山</t>
  </si>
  <si>
    <t>南京市溧水区鸿福居家养老服务中心（沈家山站点）</t>
  </si>
  <si>
    <t>JY33201170054069</t>
  </si>
  <si>
    <t>凤凰路</t>
  </si>
  <si>
    <t>南京市溧水区凤鸣居家养老服务中心（凤凰路站点）</t>
  </si>
  <si>
    <t>JY33201240132203</t>
  </si>
  <si>
    <t>毛公铺</t>
  </si>
  <si>
    <t>南京市溧水区百德居家养老服务中心（毛公铺站点）</t>
  </si>
  <si>
    <t>JY33201240058280</t>
  </si>
  <si>
    <t>南京市溧水区和美居家养老服务中心（沙岗站点）</t>
  </si>
  <si>
    <t>JY33201170076675</t>
  </si>
  <si>
    <t>南京市溧水区祥瑞养老服务中心（凤凰路站点）</t>
  </si>
  <si>
    <t>JY33201170073179</t>
  </si>
  <si>
    <t>南京市溧水区凤鸣居家养老服务中心（骆山站点）</t>
  </si>
  <si>
    <t>JY33201170073162</t>
  </si>
  <si>
    <t>南京市溧水区祥瑞养老服务中心（张家站点）</t>
  </si>
  <si>
    <t>JY33201170075192</t>
  </si>
  <si>
    <t>南京市溧水区鸿福居家养老服务中心（双牌石站点）</t>
  </si>
  <si>
    <t>南京怡家居家养老服务中心（吴村桥站点）</t>
  </si>
  <si>
    <t>YJ33201170076072</t>
  </si>
  <si>
    <t>南京市溧水区凤鸣居家养老服务中心（中杨村站点）</t>
  </si>
  <si>
    <t>JY33201170073154</t>
  </si>
  <si>
    <t>南京怡家居家养老服务中心（孔镇站点）</t>
  </si>
  <si>
    <t xml:space="preserve">JY33201170083248 </t>
  </si>
  <si>
    <t>南京市溧水区祥瑞养老服务中心（孙家巷站点）</t>
  </si>
  <si>
    <t>JY33201170074608</t>
  </si>
  <si>
    <t>南京市溧水区鸿福居家养老服务中心（毛公铺站点）</t>
  </si>
  <si>
    <t>南京怡家居家养老服务中心（沙岗站点）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</si>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</sst>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  <numFmt numFmtId="178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4"/>
      <color theme="1"/>
      <name val="方正公文小标宋"/>
      <charset val="134"/>
    </font>
    <font>
      <sz val="12"/>
      <color theme="1"/>
      <name val="方正公文黑体"/>
      <charset val="134"/>
    </font>
    <font>
      <sz val="11"/>
      <color theme="1"/>
      <name val="Times New Roman"/>
      <charset val="134"/>
    </font>
    <font>
      <sz val="11"/>
      <color theme="1"/>
      <name val="方正公文仿宋"/>
      <charset val="134"/>
    </font>
    <font>
      <sz val="11"/>
      <color theme="1"/>
      <name val="方正公文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177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>
      <alignment vertical="center"/>
    </xf>
    <xf numFmtId="176" fontId="5" fillId="2" borderId="1" xfId="0" applyNumberFormat="1" applyFont="1" applyFill="1" applyBorder="1" applyAlignment="1">
      <alignment vertical="center" wrapText="1"/>
    </xf>
    <xf numFmtId="176" fontId="5" fillId="2" borderId="3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os/&#23384;&#20648;&#30424;01/&#23621;&#23478;&#20859;&#32769;/2025&#23621;&#23478;/2025&#24180;&#20840;&#24180;&#22522;&#30784;&#34917;&#36148;&#32489;&#25928;&#34917;&#36148;&#28040;&#36153;&#25968;&#25454;2025.12.22/&#35745;&#31639;&#24223;&#34920;/2025&#24180;&#19978;&#21322;&#24180;&#21161;&#39184;&#34917;&#36148;&#26126;&#32454; - 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A2" t="str">
            <v>社区居家养老服务中心站点名称（独立助餐点）</v>
          </cell>
        </row>
        <row r="2">
          <cell r="C2" t="str">
            <v>地址</v>
          </cell>
          <cell r="D2" t="str">
            <v>统一信用代码</v>
          </cell>
          <cell r="E2" t="str">
            <v>食品卫生许可证号</v>
          </cell>
          <cell r="F2" t="str">
            <v>实际运营起止时间</v>
          </cell>
          <cell r="G2" t="str">
            <v>实际助餐人数及人次减免补贴</v>
          </cell>
        </row>
        <row r="2">
          <cell r="Q2" t="str">
            <v>绩效补贴</v>
          </cell>
          <cell r="R2" t="str">
            <v>最终核算</v>
          </cell>
          <cell r="S2" t="str">
            <v>备注</v>
          </cell>
        </row>
        <row r="3">
          <cell r="A3" t="str">
            <v>单位名称</v>
          </cell>
        </row>
        <row r="3">
          <cell r="G3" t="str">
            <v>60-79周岁助餐人数</v>
          </cell>
          <cell r="H3" t="str">
            <v>60-79周岁助餐人次</v>
          </cell>
          <cell r="I3" t="str">
            <v>助餐补贴</v>
          </cell>
          <cell r="J3" t="str">
            <v>80周岁及以上助餐人数</v>
          </cell>
          <cell r="K3" t="str">
            <v>80周岁及以上助餐人次</v>
          </cell>
          <cell r="L3" t="str">
            <v>助餐补贴</v>
          </cell>
          <cell r="M3" t="str">
            <v>小计人数</v>
          </cell>
          <cell r="N3" t="str">
            <v>小计人次数</v>
          </cell>
          <cell r="O3" t="str">
            <v>小计补贴</v>
          </cell>
          <cell r="P3" t="str">
            <v>厨房情况</v>
          </cell>
        </row>
        <row r="4">
          <cell r="A4" t="str">
            <v>南京市溧水区无忧乐园居家养老服务中心（长乐站点）</v>
          </cell>
          <cell r="B4" t="str">
            <v>南京市溧水区无忧乐园居家养老服务中心（长乐站点）</v>
          </cell>
          <cell r="C4" t="str">
            <v>南京市溧水区东屏街道长乐村陈家村</v>
          </cell>
          <cell r="D4" t="str">
            <v>52302117MJ5839090K</v>
          </cell>
          <cell r="E4" t="str">
            <v>JY33201240070649</v>
          </cell>
        </row>
        <row r="4">
          <cell r="G4">
            <v>69</v>
          </cell>
          <cell r="H4">
            <v>1911</v>
          </cell>
          <cell r="I4">
            <v>3822</v>
          </cell>
          <cell r="J4">
            <v>53</v>
          </cell>
          <cell r="K4">
            <v>4098</v>
          </cell>
          <cell r="L4">
            <v>12294</v>
          </cell>
          <cell r="M4">
            <v>122</v>
          </cell>
          <cell r="N4">
            <v>6009</v>
          </cell>
          <cell r="O4">
            <v>16116</v>
          </cell>
          <cell r="P4" t="str">
            <v>自供</v>
          </cell>
          <cell r="Q4">
            <v>12018</v>
          </cell>
          <cell r="R4">
            <v>28134</v>
          </cell>
        </row>
        <row r="5">
          <cell r="A5" t="str">
            <v>南京市溧水区金牛居家养老服务中心（金龙南郡站点）</v>
          </cell>
          <cell r="B5" t="str">
            <v>南京市溧水区金牛居家养老服务中心（金龙南郡站点）</v>
          </cell>
          <cell r="C5" t="str">
            <v>南京市溧水区洪蓝街道西旺社区荆亭路18号</v>
          </cell>
          <cell r="D5" t="str">
            <v>52320117MJ5839445L</v>
          </cell>
          <cell r="E5" t="str">
            <v>JY23201170079100</v>
          </cell>
        </row>
        <row r="5">
          <cell r="G5">
            <v>256</v>
          </cell>
          <cell r="H5">
            <v>1038</v>
          </cell>
          <cell r="I5">
            <v>2076</v>
          </cell>
          <cell r="J5">
            <v>136</v>
          </cell>
          <cell r="K5">
            <v>3019</v>
          </cell>
          <cell r="L5">
            <v>9057</v>
          </cell>
          <cell r="M5">
            <v>392</v>
          </cell>
          <cell r="N5">
            <v>4057</v>
          </cell>
          <cell r="O5">
            <v>11133</v>
          </cell>
          <cell r="P5" t="str">
            <v>自供</v>
          </cell>
          <cell r="Q5">
            <v>8114</v>
          </cell>
          <cell r="R5">
            <v>19247</v>
          </cell>
        </row>
        <row r="6">
          <cell r="A6" t="str">
            <v>南京市溧水区鸿泰居家养老服务中心（塘西村站点）</v>
          </cell>
          <cell r="B6" t="str">
            <v>南京市溧水区鸿泰居家养老服务中心（塘西村站点）</v>
          </cell>
          <cell r="C6" t="str">
            <v>南京市溧水区洪蓝街道塘西村村委会</v>
          </cell>
          <cell r="D6" t="str">
            <v>52320117MJ5839576G</v>
          </cell>
          <cell r="E6" t="str">
            <v>JY33201240085614</v>
          </cell>
        </row>
        <row r="6">
          <cell r="G6">
            <v>10</v>
          </cell>
          <cell r="H6">
            <v>961</v>
          </cell>
          <cell r="I6">
            <v>1922</v>
          </cell>
          <cell r="J6">
            <v>48</v>
          </cell>
          <cell r="K6">
            <v>3629</v>
          </cell>
          <cell r="L6">
            <v>10887</v>
          </cell>
          <cell r="M6">
            <v>58</v>
          </cell>
          <cell r="N6">
            <v>4590</v>
          </cell>
          <cell r="O6">
            <v>12809</v>
          </cell>
          <cell r="P6" t="str">
            <v>自供</v>
          </cell>
          <cell r="Q6">
            <v>9180</v>
          </cell>
          <cell r="R6">
            <v>21989</v>
          </cell>
        </row>
        <row r="7">
          <cell r="A7" t="str">
            <v>南京市溧水区鸿泰居家养老服务中心（洪蓝街道站点）</v>
          </cell>
          <cell r="B7" t="str">
            <v>南京市溧水区鸿泰居家养老服务中心（洪蓝街道站点）</v>
          </cell>
          <cell r="C7" t="str">
            <v>南京市溧水区洪蓝街道凤凰井路</v>
          </cell>
          <cell r="D7" t="str">
            <v>52320117MJ5839576G</v>
          </cell>
          <cell r="E7" t="str">
            <v>JY33201240132713</v>
          </cell>
        </row>
        <row r="7">
          <cell r="G7">
            <v>683</v>
          </cell>
          <cell r="H7">
            <v>12537</v>
          </cell>
          <cell r="I7">
            <v>25074</v>
          </cell>
          <cell r="J7">
            <v>471</v>
          </cell>
          <cell r="K7">
            <v>17957</v>
          </cell>
          <cell r="L7">
            <v>53871</v>
          </cell>
          <cell r="M7">
            <v>1146</v>
          </cell>
          <cell r="N7">
            <v>30494</v>
          </cell>
          <cell r="O7">
            <v>78945</v>
          </cell>
          <cell r="P7" t="str">
            <v>自供</v>
          </cell>
          <cell r="Q7">
            <v>60988</v>
          </cell>
          <cell r="R7">
            <v>139933</v>
          </cell>
        </row>
        <row r="8">
          <cell r="A8" t="str">
            <v>南京市溧水区祥瑞养老服务中心（白鹿站点）</v>
          </cell>
          <cell r="B8" t="str">
            <v>南京市溧水区祥瑞养老服务中心（白鹿站点）</v>
          </cell>
          <cell r="C8" t="str">
            <v>南京市溧水区东屏街道白鹿村白鹿岗村</v>
          </cell>
          <cell r="D8" t="str">
            <v>523201173026865465</v>
          </cell>
          <cell r="E8" t="str">
            <v>/</v>
          </cell>
        </row>
        <row r="8">
          <cell r="G8">
            <v>98</v>
          </cell>
          <cell r="H8">
            <v>1832</v>
          </cell>
          <cell r="I8">
            <v>3664</v>
          </cell>
          <cell r="J8">
            <v>66</v>
          </cell>
          <cell r="K8">
            <v>4088</v>
          </cell>
          <cell r="L8">
            <v>12264</v>
          </cell>
          <cell r="M8">
            <v>164</v>
          </cell>
          <cell r="N8">
            <v>5920</v>
          </cell>
          <cell r="O8">
            <v>15928</v>
          </cell>
          <cell r="P8" t="str">
            <v>配餐</v>
          </cell>
          <cell r="Q8">
            <v>0</v>
          </cell>
          <cell r="R8">
            <v>15928</v>
          </cell>
        </row>
        <row r="9">
          <cell r="A9" t="str">
            <v>南京市溧水区巾帼居家养老服务中心（交通路独立助餐点）</v>
          </cell>
          <cell r="B9" t="e">
            <v>#N/A</v>
          </cell>
          <cell r="C9" t="str">
            <v>溧水区永阳街道交通路126号</v>
          </cell>
          <cell r="D9" t="str">
            <v>5232011730275860XP</v>
          </cell>
          <cell r="E9" t="str">
            <v>JY33201170009043</v>
          </cell>
        </row>
        <row r="9">
          <cell r="G9">
            <v>633</v>
          </cell>
          <cell r="H9">
            <v>4286</v>
          </cell>
          <cell r="I9">
            <v>8572</v>
          </cell>
          <cell r="J9">
            <v>228</v>
          </cell>
          <cell r="K9">
            <v>2131</v>
          </cell>
          <cell r="L9">
            <v>6393</v>
          </cell>
          <cell r="M9">
            <v>854</v>
          </cell>
          <cell r="N9">
            <v>6417</v>
          </cell>
          <cell r="O9">
            <v>14965</v>
          </cell>
          <cell r="P9" t="str">
            <v>自供</v>
          </cell>
          <cell r="Q9">
            <v>12834</v>
          </cell>
          <cell r="R9">
            <v>27799</v>
          </cell>
        </row>
        <row r="10">
          <cell r="A10" t="str">
            <v>南京怡家居家养老服务中心（革新站点）</v>
          </cell>
          <cell r="B10" t="str">
            <v>南京怡家居家养老服务中心（革新站点）</v>
          </cell>
          <cell r="C10" t="str">
            <v>南京市溧水区白马镇革新社区王家边村</v>
          </cell>
          <cell r="D10" t="str">
            <v>52320117MJ5839285D</v>
          </cell>
          <cell r="E10" t="str">
            <v>JY33201240071666</v>
          </cell>
        </row>
        <row r="10">
          <cell r="G10">
            <v>70</v>
          </cell>
          <cell r="H10">
            <v>2726</v>
          </cell>
          <cell r="I10">
            <v>5452</v>
          </cell>
          <cell r="J10">
            <v>91</v>
          </cell>
          <cell r="K10">
            <v>6589</v>
          </cell>
          <cell r="L10">
            <v>19767</v>
          </cell>
          <cell r="M10">
            <v>160</v>
          </cell>
          <cell r="N10">
            <v>9315</v>
          </cell>
          <cell r="O10">
            <v>25219</v>
          </cell>
          <cell r="P10" t="str">
            <v>自供</v>
          </cell>
          <cell r="Q10">
            <v>18630</v>
          </cell>
          <cell r="R10">
            <v>43849</v>
          </cell>
        </row>
        <row r="11">
          <cell r="A11" t="str">
            <v>南京市溧水区无忧乐园居家养老服务中心（爱廉站点）</v>
          </cell>
          <cell r="B11" t="str">
            <v>南京市溧水区无忧乐园居家养老服务中心（爱廉站点）</v>
          </cell>
          <cell r="C11" t="str">
            <v>南京市溧水区东屏街道爱廉社区堡星村</v>
          </cell>
          <cell r="D11" t="str">
            <v>52320117MJ5839090K</v>
          </cell>
          <cell r="E11" t="str">
            <v>JY33201240136860</v>
          </cell>
        </row>
        <row r="11">
          <cell r="G11">
            <v>71</v>
          </cell>
          <cell r="H11">
            <v>1411</v>
          </cell>
          <cell r="I11">
            <v>2822</v>
          </cell>
          <cell r="J11">
            <v>48</v>
          </cell>
          <cell r="K11">
            <v>3015</v>
          </cell>
          <cell r="L11">
            <v>9045</v>
          </cell>
          <cell r="M11">
            <v>118</v>
          </cell>
          <cell r="N11">
            <v>4426</v>
          </cell>
          <cell r="O11">
            <v>11867</v>
          </cell>
          <cell r="P11" t="str">
            <v>自供</v>
          </cell>
          <cell r="Q11">
            <v>8852</v>
          </cell>
          <cell r="R11">
            <v>20719</v>
          </cell>
        </row>
        <row r="12">
          <cell r="A12" t="str">
            <v>南京市溧水区巾帼居家养老服务中心（十里牌站点）</v>
          </cell>
          <cell r="B12" t="str">
            <v>南京市溧水区巾帼居家养老服务中心（十里牌站点）</v>
          </cell>
          <cell r="C12" t="str">
            <v>南京市溧水区永阳街道十里牌居委会</v>
          </cell>
          <cell r="D12" t="str">
            <v>5232011730275860XP</v>
          </cell>
          <cell r="E12" t="str">
            <v>/</v>
          </cell>
        </row>
        <row r="12">
          <cell r="G12">
            <v>75</v>
          </cell>
          <cell r="H12">
            <v>403</v>
          </cell>
          <cell r="I12">
            <v>806</v>
          </cell>
          <cell r="J12">
            <v>17</v>
          </cell>
          <cell r="K12">
            <v>81</v>
          </cell>
          <cell r="L12">
            <v>243</v>
          </cell>
          <cell r="M12">
            <v>92</v>
          </cell>
          <cell r="N12">
            <v>484</v>
          </cell>
          <cell r="O12">
            <v>1049</v>
          </cell>
          <cell r="P12" t="str">
            <v>配餐</v>
          </cell>
          <cell r="Q12">
            <v>0</v>
          </cell>
          <cell r="R12">
            <v>1049</v>
          </cell>
        </row>
        <row r="13">
          <cell r="A13" t="str">
            <v>南京市溧水区润夕居家养老服务中心（花塘岗站点）</v>
          </cell>
          <cell r="B13" t="str">
            <v>南京市溧水区润夕居家养老服务中心（花塘岗站点）</v>
          </cell>
          <cell r="C13" t="str">
            <v>溧水区永阳街道花塘岗社区馨怡嘉园</v>
          </cell>
          <cell r="D13" t="str">
            <v>52320117MJ58391707</v>
          </cell>
          <cell r="E13" t="str">
            <v>/</v>
          </cell>
        </row>
        <row r="13">
          <cell r="G13">
            <v>51</v>
          </cell>
          <cell r="H13">
            <v>217</v>
          </cell>
          <cell r="I13">
            <v>434</v>
          </cell>
          <cell r="J13">
            <v>10</v>
          </cell>
          <cell r="K13">
            <v>144</v>
          </cell>
          <cell r="L13">
            <v>432</v>
          </cell>
          <cell r="M13">
            <v>61</v>
          </cell>
          <cell r="N13">
            <v>361</v>
          </cell>
          <cell r="O13">
            <v>866</v>
          </cell>
          <cell r="P13" t="str">
            <v>配餐</v>
          </cell>
          <cell r="Q13">
            <v>0</v>
          </cell>
          <cell r="R13">
            <v>866</v>
          </cell>
        </row>
        <row r="14">
          <cell r="A14" t="str">
            <v>南京市溧水区福乐居家养老服务中心（笪村站点）</v>
          </cell>
          <cell r="B14" t="str">
            <v>南京市溧水区福乐居家养老服务中心（笪村站点）</v>
          </cell>
          <cell r="C14" t="str">
            <v>南京市溧水区晶桥街道笪村社区笪村42-1号</v>
          </cell>
          <cell r="D14" t="str">
            <v>52320117MJ5839429Y</v>
          </cell>
          <cell r="E14" t="str">
            <v>JY33201240064860</v>
          </cell>
        </row>
        <row r="14">
          <cell r="G14">
            <v>89</v>
          </cell>
          <cell r="H14">
            <v>8977</v>
          </cell>
          <cell r="I14">
            <v>17954</v>
          </cell>
          <cell r="J14">
            <v>44</v>
          </cell>
          <cell r="K14">
            <v>5649</v>
          </cell>
          <cell r="L14">
            <v>16947</v>
          </cell>
          <cell r="M14">
            <v>133</v>
          </cell>
          <cell r="N14">
            <v>14626</v>
          </cell>
          <cell r="O14">
            <v>34901</v>
          </cell>
          <cell r="P14" t="str">
            <v>自供</v>
          </cell>
          <cell r="Q14">
            <v>29252</v>
          </cell>
          <cell r="R14">
            <v>64153</v>
          </cell>
        </row>
        <row r="15">
          <cell r="A15" t="str">
            <v>南京市溧水区鸿泰居家养老服务中心（高塘站点）</v>
          </cell>
          <cell r="B15" t="str">
            <v>南京市溧水区鸿泰居家养老服务中心（高塘站点）</v>
          </cell>
          <cell r="C15" t="str">
            <v>溧水区永阳街道高塘村委会</v>
          </cell>
          <cell r="D15" t="str">
            <v>52320117MJ5839576G</v>
          </cell>
          <cell r="E15" t="str">
            <v>/</v>
          </cell>
        </row>
        <row r="15">
          <cell r="G15">
            <v>37</v>
          </cell>
          <cell r="H15">
            <v>152</v>
          </cell>
          <cell r="I15">
            <v>304</v>
          </cell>
          <cell r="J15">
            <v>11</v>
          </cell>
          <cell r="K15">
            <v>19</v>
          </cell>
          <cell r="L15">
            <v>57</v>
          </cell>
          <cell r="M15">
            <v>48</v>
          </cell>
          <cell r="N15">
            <v>171</v>
          </cell>
          <cell r="O15">
            <v>361</v>
          </cell>
          <cell r="P15" t="str">
            <v>配餐</v>
          </cell>
          <cell r="Q15">
            <v>0</v>
          </cell>
          <cell r="R15">
            <v>361</v>
          </cell>
        </row>
        <row r="16">
          <cell r="A16" t="str">
            <v>南京中建扬子养老服务有限公司</v>
          </cell>
          <cell r="B16" t="e">
            <v>#N/A</v>
          </cell>
          <cell r="C16" t="str">
            <v>南京市溧水区永阳街道秀园路9号</v>
          </cell>
          <cell r="D16" t="str">
            <v>91320117MA22NY7G6C</v>
          </cell>
          <cell r="E16" t="str">
            <v>JY33201240118019</v>
          </cell>
        </row>
        <row r="16">
          <cell r="G16">
            <v>23</v>
          </cell>
          <cell r="H16">
            <v>243</v>
          </cell>
          <cell r="I16">
            <v>486</v>
          </cell>
          <cell r="J16">
            <v>4</v>
          </cell>
          <cell r="K16">
            <v>13</v>
          </cell>
          <cell r="L16">
            <v>39</v>
          </cell>
          <cell r="M16">
            <v>27</v>
          </cell>
          <cell r="N16">
            <v>256</v>
          </cell>
          <cell r="O16">
            <v>525</v>
          </cell>
          <cell r="P16" t="str">
            <v>自供</v>
          </cell>
          <cell r="Q16">
            <v>512</v>
          </cell>
          <cell r="R16">
            <v>1037</v>
          </cell>
        </row>
        <row r="17">
          <cell r="A17" t="str">
            <v>南京市溧水区祥瑞养老服务中心（方边站点）</v>
          </cell>
          <cell r="B17" t="str">
            <v>南京市溧水区祥瑞养老服务中心（方边站点）</v>
          </cell>
          <cell r="C17" t="str">
            <v>溧水区东屏街道屏湖佳苑二期门面房</v>
          </cell>
          <cell r="D17" t="str">
            <v>523201173026865465</v>
          </cell>
          <cell r="E17" t="str">
            <v>JY33201170067787</v>
          </cell>
        </row>
        <row r="17">
          <cell r="G17">
            <v>523</v>
          </cell>
          <cell r="H17">
            <v>13688</v>
          </cell>
          <cell r="I17">
            <v>27376</v>
          </cell>
          <cell r="J17">
            <v>253</v>
          </cell>
          <cell r="K17">
            <v>14419</v>
          </cell>
          <cell r="L17">
            <v>43257</v>
          </cell>
          <cell r="M17">
            <v>767</v>
          </cell>
          <cell r="N17">
            <v>28107</v>
          </cell>
          <cell r="O17">
            <v>70633</v>
          </cell>
          <cell r="P17" t="str">
            <v>自供</v>
          </cell>
          <cell r="Q17">
            <v>56214</v>
          </cell>
          <cell r="R17">
            <v>126847</v>
          </cell>
        </row>
        <row r="18">
          <cell r="A18" t="str">
            <v>溧水区菜小碗餐饮店</v>
          </cell>
          <cell r="B18" t="str">
            <v>溧水区菜小碗餐饮店</v>
          </cell>
          <cell r="C18" t="str">
            <v>南京市溧水区柘塘街道崇贤社区福田路7号</v>
          </cell>
          <cell r="D18" t="str">
            <v>92320117MAD17J9H8J</v>
          </cell>
          <cell r="E18" t="str">
            <v>JY23201170037856</v>
          </cell>
        </row>
        <row r="18">
          <cell r="G18">
            <v>108</v>
          </cell>
          <cell r="H18">
            <v>2060</v>
          </cell>
          <cell r="I18">
            <v>4120</v>
          </cell>
          <cell r="J18">
            <v>100</v>
          </cell>
          <cell r="K18">
            <v>5361</v>
          </cell>
          <cell r="L18">
            <v>16083</v>
          </cell>
          <cell r="M18">
            <v>207</v>
          </cell>
          <cell r="N18">
            <v>7421</v>
          </cell>
          <cell r="O18">
            <v>20203</v>
          </cell>
          <cell r="P18" t="str">
            <v>自供</v>
          </cell>
          <cell r="Q18">
            <v>14842</v>
          </cell>
          <cell r="R18">
            <v>35045</v>
          </cell>
        </row>
        <row r="19">
          <cell r="A19" t="str">
            <v>南京市溧水区和家乐居家养老服务中心（张家站点）</v>
          </cell>
          <cell r="B19" t="str">
            <v>南京市溧水区和家乐居家养老服务中心（张家站点）</v>
          </cell>
          <cell r="C19" t="str">
            <v>南京市溧水区和凤镇张家村村委会</v>
          </cell>
          <cell r="D19" t="str">
            <v>52320117MJ5839509J</v>
          </cell>
          <cell r="E19" t="str">
            <v>JY33201240084189</v>
          </cell>
        </row>
        <row r="19">
          <cell r="G19">
            <v>23</v>
          </cell>
          <cell r="H19">
            <v>184</v>
          </cell>
          <cell r="I19">
            <v>368</v>
          </cell>
          <cell r="J19">
            <v>48</v>
          </cell>
          <cell r="K19">
            <v>539</v>
          </cell>
          <cell r="L19">
            <v>1617</v>
          </cell>
          <cell r="M19">
            <v>71</v>
          </cell>
          <cell r="N19">
            <v>723</v>
          </cell>
          <cell r="O19">
            <v>1985</v>
          </cell>
          <cell r="P19" t="str">
            <v>自供</v>
          </cell>
          <cell r="Q19">
            <v>1446</v>
          </cell>
          <cell r="R19">
            <v>3431</v>
          </cell>
        </row>
        <row r="20">
          <cell r="A20" t="str">
            <v>南京市溧水区兴善居家养老服务中心（中杨村站点）</v>
          </cell>
          <cell r="B20" t="str">
            <v>南京市溧水区兴善居家养老服务中心（中杨村站点）</v>
          </cell>
          <cell r="C20" t="str">
            <v>南京市溧水区和凤镇中杨村为民服务中心</v>
          </cell>
          <cell r="D20" t="str">
            <v>52320117MJ58391039</v>
          </cell>
          <cell r="E20" t="str">
            <v>JY23201240034075</v>
          </cell>
        </row>
        <row r="20">
          <cell r="G20">
            <v>17</v>
          </cell>
          <cell r="H20">
            <v>45</v>
          </cell>
          <cell r="I20">
            <v>90</v>
          </cell>
          <cell r="J20">
            <v>34</v>
          </cell>
          <cell r="K20">
            <v>645</v>
          </cell>
          <cell r="L20">
            <v>1935</v>
          </cell>
          <cell r="M20">
            <v>51</v>
          </cell>
          <cell r="N20">
            <v>690</v>
          </cell>
          <cell r="O20">
            <v>2025</v>
          </cell>
          <cell r="P20" t="str">
            <v>自供</v>
          </cell>
          <cell r="Q20">
            <v>1380</v>
          </cell>
          <cell r="R20">
            <v>3405</v>
          </cell>
        </row>
        <row r="21">
          <cell r="A21" t="str">
            <v>南京墨涵餐饮管理有限公司助餐点</v>
          </cell>
          <cell r="B21" t="str">
            <v>南京墨涵餐饮管理有限公司助餐点</v>
          </cell>
          <cell r="C21" t="str">
            <v>溧水区永阳街道幸庄佳苑</v>
          </cell>
          <cell r="D21" t="str">
            <v>913201175628592392</v>
          </cell>
          <cell r="E21" t="str">
            <v>JY23201170002910</v>
          </cell>
        </row>
        <row r="21">
          <cell r="G21">
            <v>610</v>
          </cell>
          <cell r="H21">
            <v>27781</v>
          </cell>
          <cell r="I21">
            <v>55562</v>
          </cell>
          <cell r="J21">
            <v>183</v>
          </cell>
          <cell r="K21">
            <v>12190</v>
          </cell>
          <cell r="L21">
            <v>36570</v>
          </cell>
          <cell r="M21">
            <v>790</v>
          </cell>
          <cell r="N21">
            <v>39971</v>
          </cell>
          <cell r="O21">
            <v>92132</v>
          </cell>
          <cell r="P21" t="str">
            <v>自供</v>
          </cell>
          <cell r="Q21">
            <v>79942</v>
          </cell>
          <cell r="R21">
            <v>172074</v>
          </cell>
        </row>
        <row r="22">
          <cell r="A22" t="str">
            <v>溧水区多禾中式快餐店</v>
          </cell>
          <cell r="B22" t="str">
            <v>溧水区多禾中式快餐店</v>
          </cell>
          <cell r="C22" t="str">
            <v>溧水区永阳街道阳光大厦一楼</v>
          </cell>
          <cell r="D22" t="str">
            <v>32320117MA1QPD880K</v>
          </cell>
          <cell r="E22" t="str">
            <v>JY23201170000393</v>
          </cell>
        </row>
        <row r="22">
          <cell r="G22">
            <v>467</v>
          </cell>
          <cell r="H22">
            <v>6348</v>
          </cell>
          <cell r="I22">
            <v>12696</v>
          </cell>
          <cell r="J22">
            <v>91</v>
          </cell>
          <cell r="K22">
            <v>2587</v>
          </cell>
          <cell r="L22">
            <v>7761</v>
          </cell>
          <cell r="M22">
            <v>556</v>
          </cell>
          <cell r="N22">
            <v>8935</v>
          </cell>
          <cell r="O22">
            <v>20457</v>
          </cell>
          <cell r="P22" t="str">
            <v>自供</v>
          </cell>
          <cell r="Q22">
            <v>17870</v>
          </cell>
          <cell r="R22">
            <v>38327</v>
          </cell>
        </row>
        <row r="23">
          <cell r="A23" t="str">
            <v>南京市溧水区华林居家养老服务中心（红星站点）</v>
          </cell>
          <cell r="B23" t="str">
            <v>南京市溧水区华林居家养老服务中心（红星站点）</v>
          </cell>
          <cell r="C23" t="str">
            <v>南京市溧水区开发区乌山社区牌坊巷62号</v>
          </cell>
          <cell r="D23" t="str">
            <v>52320117MJ5839736P</v>
          </cell>
          <cell r="E23" t="str">
            <v>JY33201240043036</v>
          </cell>
        </row>
        <row r="23">
          <cell r="G23">
            <v>58</v>
          </cell>
          <cell r="H23">
            <v>3266</v>
          </cell>
          <cell r="I23">
            <v>6532</v>
          </cell>
          <cell r="J23">
            <v>27</v>
          </cell>
          <cell r="K23">
            <v>1672</v>
          </cell>
          <cell r="L23">
            <v>5016</v>
          </cell>
          <cell r="M23">
            <v>85</v>
          </cell>
          <cell r="N23">
            <v>4938</v>
          </cell>
          <cell r="O23">
            <v>11548</v>
          </cell>
          <cell r="P23" t="str">
            <v>自供</v>
          </cell>
          <cell r="Q23">
            <v>9876</v>
          </cell>
          <cell r="R23">
            <v>21424</v>
          </cell>
        </row>
        <row r="24">
          <cell r="A24" t="str">
            <v>南京市溧水区丽康居家养老服务中心（三星站点）</v>
          </cell>
          <cell r="B24" t="str">
            <v>南京市溧水区丽康居家养老服务中心（三星站点）</v>
          </cell>
          <cell r="C24" t="str">
            <v>南京市溧水区石湫街道三星村</v>
          </cell>
          <cell r="D24" t="str">
            <v>52320117MJ58398839</v>
          </cell>
          <cell r="E24" t="str">
            <v>JY33201240113603</v>
          </cell>
        </row>
        <row r="24">
          <cell r="G24">
            <v>185</v>
          </cell>
          <cell r="H24">
            <v>1469</v>
          </cell>
          <cell r="I24">
            <v>2938</v>
          </cell>
          <cell r="J24">
            <v>71</v>
          </cell>
          <cell r="K24">
            <v>3895</v>
          </cell>
          <cell r="L24">
            <v>11685</v>
          </cell>
          <cell r="M24">
            <v>255</v>
          </cell>
          <cell r="N24">
            <v>5364</v>
          </cell>
          <cell r="O24">
            <v>14623</v>
          </cell>
          <cell r="P24" t="str">
            <v>自供</v>
          </cell>
          <cell r="Q24">
            <v>10728</v>
          </cell>
          <cell r="R24">
            <v>25351</v>
          </cell>
        </row>
        <row r="25">
          <cell r="A25" t="str">
            <v>南京市溧水区福乐居家养老服务中心（张村独立助餐点）</v>
          </cell>
          <cell r="B25" t="e">
            <v>#N/A</v>
          </cell>
          <cell r="C25" t="str">
            <v>南京市溧水区晶桥镇笪村村张村
17号</v>
          </cell>
          <cell r="D25" t="str">
            <v>52320117MJ5839429Y</v>
          </cell>
          <cell r="E25" t="str">
            <v>JY33201240123132</v>
          </cell>
        </row>
        <row r="25">
          <cell r="G25">
            <v>6</v>
          </cell>
          <cell r="H25">
            <v>464</v>
          </cell>
          <cell r="I25">
            <v>928</v>
          </cell>
          <cell r="J25">
            <v>11</v>
          </cell>
          <cell r="K25">
            <v>1688</v>
          </cell>
          <cell r="L25">
            <v>5064</v>
          </cell>
          <cell r="M25">
            <v>17</v>
          </cell>
          <cell r="N25">
            <v>2152</v>
          </cell>
          <cell r="O25">
            <v>5992</v>
          </cell>
          <cell r="P25" t="str">
            <v>自供</v>
          </cell>
          <cell r="Q25">
            <v>4304</v>
          </cell>
          <cell r="R25">
            <v>10296</v>
          </cell>
        </row>
        <row r="26">
          <cell r="A26" t="str">
            <v>溧水区馨源饭店助餐点</v>
          </cell>
          <cell r="B26" t="str">
            <v>溧水区馨源饭店助餐点</v>
          </cell>
          <cell r="C26" t="str">
            <v>溧水区永阳街道龙山新村200号11幢</v>
          </cell>
          <cell r="D26" t="str">
            <v>92320117MA7MQ1D4X4</v>
          </cell>
          <cell r="E26" t="str">
            <v>JY23201240140579</v>
          </cell>
        </row>
        <row r="26">
          <cell r="G26">
            <v>40</v>
          </cell>
          <cell r="H26">
            <v>239</v>
          </cell>
          <cell r="I26">
            <v>478</v>
          </cell>
          <cell r="J26">
            <v>6</v>
          </cell>
          <cell r="K26">
            <v>136</v>
          </cell>
          <cell r="L26">
            <v>408</v>
          </cell>
          <cell r="M26">
            <v>46</v>
          </cell>
          <cell r="N26">
            <v>375</v>
          </cell>
          <cell r="O26">
            <v>886</v>
          </cell>
          <cell r="P26" t="str">
            <v>自供</v>
          </cell>
          <cell r="Q26">
            <v>750</v>
          </cell>
          <cell r="R26">
            <v>1636</v>
          </cell>
        </row>
        <row r="27">
          <cell r="A27" t="str">
            <v>南京市溧水区福乐居家养老服务中心（朱村独立助餐点）</v>
          </cell>
          <cell r="B27" t="e">
            <v>#N/A</v>
          </cell>
          <cell r="C27" t="str">
            <v>南京市溧水区晶桥镇笪村村朱村
43号</v>
          </cell>
          <cell r="D27" t="str">
            <v>52320117MJ5839429Y</v>
          </cell>
          <cell r="E27" t="str">
            <v>JY33201240123149</v>
          </cell>
        </row>
        <row r="27">
          <cell r="G27">
            <v>3</v>
          </cell>
          <cell r="H27">
            <v>312</v>
          </cell>
          <cell r="I27">
            <v>624</v>
          </cell>
          <cell r="J27">
            <v>6</v>
          </cell>
          <cell r="K27">
            <v>718</v>
          </cell>
          <cell r="L27">
            <v>2154</v>
          </cell>
          <cell r="M27">
            <v>8</v>
          </cell>
          <cell r="N27">
            <v>1030</v>
          </cell>
          <cell r="O27">
            <v>2778</v>
          </cell>
          <cell r="P27" t="str">
            <v>自供</v>
          </cell>
          <cell r="Q27">
            <v>2060</v>
          </cell>
          <cell r="R27">
            <v>4838</v>
          </cell>
        </row>
        <row r="28">
          <cell r="A28" t="str">
            <v>南京市溧水区万家灯火美食城</v>
          </cell>
          <cell r="B28" t="str">
            <v>南京市溧水区万家灯火美食城</v>
          </cell>
          <cell r="C28" t="str">
            <v>溧水区永阳街道交通路47号</v>
          </cell>
          <cell r="D28" t="str">
            <v>92320117MA1QQBYHXW</v>
          </cell>
          <cell r="E28" t="str">
            <v>JY23201240127217</v>
          </cell>
        </row>
        <row r="28">
          <cell r="G28">
            <v>46</v>
          </cell>
          <cell r="H28">
            <v>798</v>
          </cell>
          <cell r="I28">
            <v>1596</v>
          </cell>
          <cell r="J28">
            <v>10</v>
          </cell>
          <cell r="K28">
            <v>338</v>
          </cell>
          <cell r="L28">
            <v>1014</v>
          </cell>
          <cell r="M28">
            <v>56</v>
          </cell>
          <cell r="N28">
            <v>1136</v>
          </cell>
          <cell r="O28">
            <v>2610</v>
          </cell>
          <cell r="P28" t="str">
            <v>自供</v>
          </cell>
          <cell r="Q28">
            <v>2272</v>
          </cell>
          <cell r="R28">
            <v>4882</v>
          </cell>
        </row>
        <row r="29">
          <cell r="A29" t="str">
            <v>南京市溧水区巾帼居家养老服务中心（秦淮站点）</v>
          </cell>
          <cell r="B29" t="str">
            <v>南京市溧水区巾帼居家养老服务中心（秦淮站点）</v>
          </cell>
          <cell r="C29" t="str">
            <v>南京市溧水区柘塘街道金鸡泉路18号</v>
          </cell>
          <cell r="D29" t="str">
            <v>5232011730275860XP</v>
          </cell>
          <cell r="E29" t="str">
            <v>JY33201240069288</v>
          </cell>
        </row>
        <row r="29">
          <cell r="G29">
            <v>37</v>
          </cell>
          <cell r="H29">
            <v>466</v>
          </cell>
          <cell r="I29">
            <v>932</v>
          </cell>
          <cell r="J29">
            <v>37</v>
          </cell>
          <cell r="K29">
            <v>745</v>
          </cell>
          <cell r="L29">
            <v>2235</v>
          </cell>
          <cell r="M29">
            <v>74</v>
          </cell>
          <cell r="N29">
            <v>1211</v>
          </cell>
          <cell r="O29">
            <v>3167</v>
          </cell>
          <cell r="P29" t="str">
            <v>自供</v>
          </cell>
          <cell r="Q29">
            <v>2422</v>
          </cell>
          <cell r="R29">
            <v>5589</v>
          </cell>
        </row>
        <row r="30">
          <cell r="A30" t="str">
            <v>南京市溧水区润夕居家养老服务中心（中山路站点）</v>
          </cell>
          <cell r="B30" t="str">
            <v>南京市溧水区润夕居家养老服务中心（中山路站点）</v>
          </cell>
          <cell r="C30" t="str">
            <v>溧水区永阳街道中山路社区小公园内</v>
          </cell>
          <cell r="D30" t="str">
            <v>52320117MJ58391707</v>
          </cell>
          <cell r="E30" t="str">
            <v>/</v>
          </cell>
        </row>
        <row r="30">
          <cell r="G30">
            <v>123</v>
          </cell>
          <cell r="H30">
            <v>2403</v>
          </cell>
          <cell r="I30">
            <v>4806</v>
          </cell>
          <cell r="J30">
            <v>51</v>
          </cell>
          <cell r="K30">
            <v>1568</v>
          </cell>
          <cell r="L30">
            <v>4704</v>
          </cell>
          <cell r="M30">
            <v>174</v>
          </cell>
          <cell r="N30">
            <v>3971</v>
          </cell>
          <cell r="O30">
            <v>9510</v>
          </cell>
          <cell r="P30" t="str">
            <v>配餐</v>
          </cell>
          <cell r="Q30">
            <v>0</v>
          </cell>
          <cell r="R30">
            <v>9510</v>
          </cell>
        </row>
        <row r="31">
          <cell r="A31" t="str">
            <v>南京市溧水区永阳街道恒大社区助餐点</v>
          </cell>
          <cell r="B31" t="str">
            <v>南京市溧水区永阳街道恒大社区助餐点</v>
          </cell>
          <cell r="C31" t="str">
            <v>溧水区永阳街道恒大金碧天下天鸿苑12幢</v>
          </cell>
          <cell r="D31" t="str">
            <v>91320117MAC3D6CC3Q</v>
          </cell>
          <cell r="E31" t="str">
            <v>JY23201170012268</v>
          </cell>
        </row>
        <row r="31">
          <cell r="G31">
            <v>370</v>
          </cell>
          <cell r="H31">
            <v>3633</v>
          </cell>
          <cell r="I31">
            <v>7266</v>
          </cell>
          <cell r="J31">
            <v>40</v>
          </cell>
          <cell r="K31">
            <v>1139</v>
          </cell>
          <cell r="L31">
            <v>3417</v>
          </cell>
          <cell r="M31">
            <v>409</v>
          </cell>
          <cell r="N31">
            <v>4772</v>
          </cell>
          <cell r="O31">
            <v>10683</v>
          </cell>
          <cell r="P31" t="str">
            <v>自供</v>
          </cell>
          <cell r="Q31">
            <v>9544</v>
          </cell>
          <cell r="R31">
            <v>20227</v>
          </cell>
        </row>
        <row r="32">
          <cell r="A32" t="str">
            <v>南京市溧水区鸿泰居家养老服务中心（恒隆站点）</v>
          </cell>
          <cell r="B32" t="str">
            <v>南京市溧水区鸿泰居家养老服务中心（恒隆站点）</v>
          </cell>
          <cell r="C32" t="str">
            <v>龙山社区恒隆大厦一楼</v>
          </cell>
          <cell r="D32" t="str">
            <v>52320117MJ5839576G</v>
          </cell>
          <cell r="E32" t="str">
            <v>/</v>
          </cell>
        </row>
        <row r="32">
          <cell r="G32">
            <v>9</v>
          </cell>
          <cell r="H32">
            <v>81</v>
          </cell>
          <cell r="I32">
            <v>162</v>
          </cell>
          <cell r="J32">
            <v>3</v>
          </cell>
          <cell r="K32">
            <v>39</v>
          </cell>
          <cell r="L32">
            <v>117</v>
          </cell>
          <cell r="M32">
            <v>12</v>
          </cell>
          <cell r="N32">
            <v>120</v>
          </cell>
          <cell r="O32">
            <v>279</v>
          </cell>
          <cell r="P32" t="str">
            <v>配餐</v>
          </cell>
          <cell r="Q32">
            <v>0</v>
          </cell>
          <cell r="R32">
            <v>279</v>
          </cell>
        </row>
        <row r="33">
          <cell r="A33" t="str">
            <v>南京市溧水区鸿泰居家养老服务中心（秋湖站点）</v>
          </cell>
          <cell r="B33" t="str">
            <v>南京市溧水区鸿泰居家养老服务中心（秋湖站点）</v>
          </cell>
          <cell r="C33" t="str">
            <v>溧水区永阳街道秋湖村韦家村</v>
          </cell>
          <cell r="D33" t="str">
            <v>52320117MJ5839576G</v>
          </cell>
          <cell r="E33" t="str">
            <v>/</v>
          </cell>
        </row>
        <row r="33">
          <cell r="G33">
            <v>16</v>
          </cell>
          <cell r="H33">
            <v>668</v>
          </cell>
          <cell r="I33">
            <v>1336</v>
          </cell>
          <cell r="J33">
            <v>57</v>
          </cell>
          <cell r="K33">
            <v>3951</v>
          </cell>
          <cell r="L33">
            <v>11853</v>
          </cell>
          <cell r="M33">
            <v>73</v>
          </cell>
          <cell r="N33">
            <v>4619</v>
          </cell>
          <cell r="O33">
            <v>13189</v>
          </cell>
          <cell r="P33" t="str">
            <v>配餐</v>
          </cell>
          <cell r="Q33">
            <v>0</v>
          </cell>
          <cell r="R33">
            <v>13189</v>
          </cell>
        </row>
        <row r="34">
          <cell r="A34" t="str">
            <v>南京市溧水区丽康居家养老服务中心（和平站点）</v>
          </cell>
          <cell r="B34" t="str">
            <v>南京市溧水区丽康居家养老服务中心（和平站点）</v>
          </cell>
          <cell r="C34" t="str">
            <v>南京市溧水区东屏街道和平村委会</v>
          </cell>
          <cell r="D34" t="str">
            <v>52320117MJ58398839</v>
          </cell>
          <cell r="E34" t="str">
            <v>/</v>
          </cell>
        </row>
        <row r="34">
          <cell r="G34">
            <v>42</v>
          </cell>
          <cell r="H34">
            <v>733</v>
          </cell>
          <cell r="I34">
            <v>1466</v>
          </cell>
          <cell r="J34">
            <v>38</v>
          </cell>
          <cell r="K34">
            <v>2463</v>
          </cell>
          <cell r="L34">
            <v>7389</v>
          </cell>
          <cell r="M34">
            <v>80</v>
          </cell>
          <cell r="N34">
            <v>3196</v>
          </cell>
          <cell r="O34">
            <v>8855</v>
          </cell>
          <cell r="P34" t="str">
            <v>配餐</v>
          </cell>
          <cell r="Q34">
            <v>0</v>
          </cell>
          <cell r="R34">
            <v>8855</v>
          </cell>
        </row>
        <row r="35">
          <cell r="A35" t="str">
            <v>南京怡家居家养老服务中心（良种场站点）</v>
          </cell>
          <cell r="B35" t="str">
            <v>南京怡家居家养老服务中心（良种场站点）</v>
          </cell>
          <cell r="C35" t="str">
            <v>南京市溧水区洪蓝街道良种场村</v>
          </cell>
          <cell r="D35" t="str">
            <v>52320117MJ5839285D</v>
          </cell>
          <cell r="E35" t="str">
            <v>JY33201170044959</v>
          </cell>
        </row>
        <row r="35">
          <cell r="G35">
            <v>31</v>
          </cell>
          <cell r="H35">
            <v>2001</v>
          </cell>
          <cell r="I35">
            <v>4002</v>
          </cell>
          <cell r="J35">
            <v>8</v>
          </cell>
          <cell r="K35">
            <v>817</v>
          </cell>
          <cell r="L35">
            <v>2451</v>
          </cell>
          <cell r="M35">
            <v>38</v>
          </cell>
          <cell r="N35">
            <v>2818</v>
          </cell>
          <cell r="O35">
            <v>6453</v>
          </cell>
          <cell r="P35" t="str">
            <v>自供</v>
          </cell>
          <cell r="Q35">
            <v>5636</v>
          </cell>
          <cell r="R35">
            <v>12089</v>
          </cell>
        </row>
        <row r="36">
          <cell r="A36" t="str">
            <v>南京市溧水区鸿泰居家养老服务中心（尹庄站点）</v>
          </cell>
          <cell r="B36" t="str">
            <v>南京市溧水区鸿泰居家养老服务中心（尹庄站点）</v>
          </cell>
          <cell r="C36" t="str">
            <v>南京市溧水区永阳街道东山村夏庄村</v>
          </cell>
          <cell r="D36" t="str">
            <v>52320117MJ5839576G</v>
          </cell>
          <cell r="E36" t="str">
            <v>/</v>
          </cell>
        </row>
        <row r="36">
          <cell r="G36">
            <v>7</v>
          </cell>
          <cell r="H36">
            <v>70</v>
          </cell>
          <cell r="I36">
            <v>140</v>
          </cell>
          <cell r="J36">
            <v>5</v>
          </cell>
          <cell r="K36">
            <v>29</v>
          </cell>
          <cell r="L36">
            <v>87</v>
          </cell>
          <cell r="M36">
            <v>12</v>
          </cell>
          <cell r="N36">
            <v>99</v>
          </cell>
          <cell r="O36">
            <v>227</v>
          </cell>
          <cell r="P36" t="str">
            <v>配餐</v>
          </cell>
          <cell r="Q36">
            <v>0</v>
          </cell>
          <cell r="R36">
            <v>227</v>
          </cell>
        </row>
        <row r="37">
          <cell r="A37" t="str">
            <v>南京市溧水区祥瑞养老服务中心（戴家站点）</v>
          </cell>
          <cell r="B37" t="str">
            <v>南京市溧水区祥瑞养老服务中心（戴家站点）</v>
          </cell>
          <cell r="C37" t="str">
            <v>溧水珍珠南路幸福佳苑</v>
          </cell>
          <cell r="D37" t="str">
            <v>523201173026865465</v>
          </cell>
          <cell r="E37" t="str">
            <v>/</v>
          </cell>
        </row>
        <row r="37">
          <cell r="G37">
            <v>46</v>
          </cell>
          <cell r="H37">
            <v>555</v>
          </cell>
          <cell r="I37">
            <v>1110</v>
          </cell>
          <cell r="J37">
            <v>11</v>
          </cell>
          <cell r="K37">
            <v>62</v>
          </cell>
          <cell r="L37">
            <v>186</v>
          </cell>
          <cell r="M37">
            <v>57</v>
          </cell>
          <cell r="N37">
            <v>617</v>
          </cell>
          <cell r="O37">
            <v>1296</v>
          </cell>
          <cell r="P37" t="str">
            <v>配餐</v>
          </cell>
          <cell r="Q37">
            <v>0</v>
          </cell>
          <cell r="R37">
            <v>1296</v>
          </cell>
        </row>
        <row r="38">
          <cell r="A38" t="str">
            <v>南京市溧水区润夕居家养老服务中心（秦淮路站点）</v>
          </cell>
          <cell r="B38" t="e">
            <v>#N/A</v>
          </cell>
          <cell r="C38" t="str">
            <v>溧水区永阳街道秦淮路社区水岸康城</v>
          </cell>
          <cell r="D38" t="str">
            <v>52320117MJ58391707</v>
          </cell>
          <cell r="E38" t="str">
            <v>/</v>
          </cell>
        </row>
        <row r="38">
          <cell r="G38">
            <v>97</v>
          </cell>
          <cell r="H38">
            <v>409</v>
          </cell>
          <cell r="I38">
            <v>818</v>
          </cell>
          <cell r="J38">
            <v>10</v>
          </cell>
          <cell r="K38">
            <v>70</v>
          </cell>
          <cell r="L38">
            <v>210</v>
          </cell>
          <cell r="M38">
            <v>107</v>
          </cell>
          <cell r="N38">
            <v>479</v>
          </cell>
          <cell r="O38">
            <v>1028</v>
          </cell>
          <cell r="P38" t="str">
            <v>配餐</v>
          </cell>
          <cell r="Q38">
            <v>0</v>
          </cell>
          <cell r="R38">
            <v>1028</v>
          </cell>
        </row>
        <row r="39">
          <cell r="A39" t="str">
            <v>南京市溧水区祥瑞养老服务中心（徐溪站点）</v>
          </cell>
          <cell r="B39" t="str">
            <v>南京市溧水区祥瑞养老服务中心（徐溪站点）</v>
          </cell>
          <cell r="C39" t="str">
            <v>南京市溧水区东屏街道屏溪佳苑4-108</v>
          </cell>
          <cell r="D39" t="str">
            <v>523201173026865465</v>
          </cell>
          <cell r="E39" t="str">
            <v>JY33201240089094</v>
          </cell>
        </row>
        <row r="39">
          <cell r="G39">
            <v>104</v>
          </cell>
          <cell r="H39">
            <v>2296</v>
          </cell>
          <cell r="I39">
            <v>4592</v>
          </cell>
          <cell r="J39">
            <v>67</v>
          </cell>
          <cell r="K39">
            <v>3631</v>
          </cell>
          <cell r="L39">
            <v>10893</v>
          </cell>
          <cell r="M39">
            <v>168</v>
          </cell>
          <cell r="N39">
            <v>5927</v>
          </cell>
          <cell r="O39">
            <v>15485</v>
          </cell>
          <cell r="P39" t="str">
            <v>自供</v>
          </cell>
          <cell r="Q39">
            <v>11854</v>
          </cell>
          <cell r="R39">
            <v>27339</v>
          </cell>
        </row>
        <row r="40">
          <cell r="A40" t="str">
            <v>南京溧水恒宇养老服务中心（白龙站点）</v>
          </cell>
          <cell r="B40" t="str">
            <v>南京溧水恒宇养老服务中心（白龙站点）</v>
          </cell>
          <cell r="C40" t="str">
            <v>南京市溧水区白马镇白龙村村民委员会隔壁</v>
          </cell>
          <cell r="D40" t="str">
            <v>52320117084179289D</v>
          </cell>
          <cell r="E40" t="str">
            <v>JY33201170076312</v>
          </cell>
        </row>
        <row r="40">
          <cell r="G40">
            <v>24</v>
          </cell>
          <cell r="H40">
            <v>528</v>
          </cell>
          <cell r="I40">
            <v>1056</v>
          </cell>
          <cell r="J40">
            <v>37</v>
          </cell>
          <cell r="K40">
            <v>2287</v>
          </cell>
          <cell r="L40">
            <v>6861</v>
          </cell>
          <cell r="M40">
            <v>61</v>
          </cell>
          <cell r="N40">
            <v>2815</v>
          </cell>
          <cell r="O40">
            <v>7917</v>
          </cell>
          <cell r="P40" t="str">
            <v>自供</v>
          </cell>
          <cell r="Q40">
            <v>5630</v>
          </cell>
          <cell r="R40">
            <v>13547</v>
          </cell>
        </row>
        <row r="41">
          <cell r="A41" t="str">
            <v>南京市溧水区润夕居家养老服务中心（白马站点）</v>
          </cell>
          <cell r="B41" t="str">
            <v>南京市溧水区润夕居家养老服务中心（白马站点）</v>
          </cell>
          <cell r="C41" t="str">
            <v>南京市溧水区白马镇白马社区白马东街19号（老招待所）</v>
          </cell>
          <cell r="D41" t="str">
            <v>52320117MJ58391707</v>
          </cell>
          <cell r="E41" t="str">
            <v>JY33201240094832</v>
          </cell>
        </row>
        <row r="41">
          <cell r="G41">
            <v>42</v>
          </cell>
          <cell r="H41">
            <v>1453</v>
          </cell>
          <cell r="I41">
            <v>2906</v>
          </cell>
          <cell r="J41">
            <v>71</v>
          </cell>
          <cell r="K41">
            <v>5305</v>
          </cell>
          <cell r="L41">
            <v>15915</v>
          </cell>
          <cell r="M41">
            <v>111</v>
          </cell>
          <cell r="N41">
            <v>6758</v>
          </cell>
          <cell r="O41">
            <v>18821</v>
          </cell>
          <cell r="P41" t="str">
            <v>自供</v>
          </cell>
          <cell r="Q41">
            <v>13516</v>
          </cell>
          <cell r="R41">
            <v>32337</v>
          </cell>
        </row>
        <row r="42">
          <cell r="A42" t="str">
            <v>南京怡家居家养老服务中心（水晶站点）</v>
          </cell>
          <cell r="B42" t="str">
            <v>南京怡家居家养老服务中心（水晶站点）</v>
          </cell>
          <cell r="C42" t="str">
            <v>南京市溧水区晶桥镇水晶村枣树巷村</v>
          </cell>
          <cell r="D42" t="str">
            <v>52320117MJ5839285D</v>
          </cell>
          <cell r="E42" t="str">
            <v>JY33201240107586</v>
          </cell>
        </row>
        <row r="42">
          <cell r="G42">
            <v>50</v>
          </cell>
          <cell r="H42">
            <v>1123</v>
          </cell>
          <cell r="I42">
            <v>2246</v>
          </cell>
          <cell r="J42">
            <v>36</v>
          </cell>
          <cell r="K42">
            <v>3072</v>
          </cell>
          <cell r="L42">
            <v>9216</v>
          </cell>
          <cell r="M42">
            <v>86</v>
          </cell>
          <cell r="N42">
            <v>4195</v>
          </cell>
          <cell r="O42">
            <v>11462</v>
          </cell>
          <cell r="P42" t="str">
            <v>自供</v>
          </cell>
          <cell r="Q42">
            <v>8390</v>
          </cell>
          <cell r="R42">
            <v>19852</v>
          </cell>
        </row>
        <row r="43">
          <cell r="A43" t="str">
            <v>南京市溧水区鸿泰居家养老服务中心（东山站点）</v>
          </cell>
          <cell r="B43" t="str">
            <v>南京市溧水区鸿泰居家养老服务中心（东山站点）</v>
          </cell>
          <cell r="C43" t="str">
            <v>南京市溧水区永阳街道东山社区居委会</v>
          </cell>
          <cell r="D43" t="str">
            <v>52320117MJ5839576G</v>
          </cell>
          <cell r="E43" t="str">
            <v>JY33201240093439</v>
          </cell>
        </row>
        <row r="43">
          <cell r="G43">
            <v>38</v>
          </cell>
          <cell r="H43">
            <v>1178</v>
          </cell>
          <cell r="I43">
            <v>2356</v>
          </cell>
          <cell r="J43">
            <v>102</v>
          </cell>
          <cell r="K43">
            <v>5202</v>
          </cell>
          <cell r="L43">
            <v>15606</v>
          </cell>
          <cell r="M43">
            <v>138</v>
          </cell>
          <cell r="N43">
            <v>6380</v>
          </cell>
          <cell r="O43">
            <v>17962</v>
          </cell>
          <cell r="P43" t="str">
            <v>自供</v>
          </cell>
          <cell r="Q43">
            <v>12760</v>
          </cell>
          <cell r="R43">
            <v>30722</v>
          </cell>
        </row>
        <row r="44">
          <cell r="A44" t="str">
            <v>南京市溧水区祥瑞养老服务中心（金湖站点）</v>
          </cell>
          <cell r="B44" t="str">
            <v>南京市溧水区祥瑞养老服务中心（金湖站点）</v>
          </cell>
          <cell r="C44" t="str">
            <v>溧水区130乡道与郭云线交叉口西北300米金湖社区党群服务中心后</v>
          </cell>
          <cell r="D44" t="str">
            <v>523201173026865465</v>
          </cell>
          <cell r="E44" t="str">
            <v>/</v>
          </cell>
        </row>
        <row r="44">
          <cell r="G44">
            <v>146</v>
          </cell>
          <cell r="H44">
            <v>2094</v>
          </cell>
          <cell r="I44">
            <v>4188</v>
          </cell>
          <cell r="J44">
            <v>76</v>
          </cell>
          <cell r="K44">
            <v>2563</v>
          </cell>
          <cell r="L44">
            <v>7689</v>
          </cell>
          <cell r="M44">
            <v>219</v>
          </cell>
          <cell r="N44">
            <v>4657</v>
          </cell>
          <cell r="O44">
            <v>11877</v>
          </cell>
          <cell r="P44" t="str">
            <v>配餐</v>
          </cell>
          <cell r="Q44">
            <v>0</v>
          </cell>
          <cell r="R44">
            <v>11877</v>
          </cell>
        </row>
        <row r="45">
          <cell r="A45" t="str">
            <v>南京市溧水区祥瑞养老服务中心（云鹤山站点）</v>
          </cell>
          <cell r="B45" t="str">
            <v>南京市溧水区祥瑞养老服务中心（云鹤山站点）</v>
          </cell>
          <cell r="C45" t="str">
            <v>南京市溧水区晶桥镇云鹤山村汤村11号</v>
          </cell>
          <cell r="D45" t="str">
            <v>523201173026865465</v>
          </cell>
          <cell r="E45" t="str">
            <v>JY33201170077362</v>
          </cell>
        </row>
        <row r="45">
          <cell r="G45">
            <v>34</v>
          </cell>
          <cell r="H45">
            <v>319</v>
          </cell>
          <cell r="I45">
            <v>638</v>
          </cell>
          <cell r="J45">
            <v>18</v>
          </cell>
          <cell r="K45">
            <v>326</v>
          </cell>
          <cell r="L45">
            <v>978</v>
          </cell>
          <cell r="M45">
            <v>52</v>
          </cell>
          <cell r="N45">
            <v>645</v>
          </cell>
          <cell r="O45">
            <v>1616</v>
          </cell>
          <cell r="P45" t="str">
            <v>自供</v>
          </cell>
          <cell r="Q45">
            <v>1290</v>
          </cell>
          <cell r="R45">
            <v>2906</v>
          </cell>
        </row>
        <row r="46">
          <cell r="A46" t="str">
            <v>南京市溧水区润夕居家养老服务中心（上洋站点）</v>
          </cell>
          <cell r="B46" t="str">
            <v>南京市溧水区润夕居家养老服务中心（上洋站点）</v>
          </cell>
          <cell r="C46" t="str">
            <v>南京市溧水区白马镇上洋社区党群服务中心旁</v>
          </cell>
          <cell r="D46" t="str">
            <v>52320117MJ58391707</v>
          </cell>
          <cell r="E46" t="str">
            <v>/</v>
          </cell>
        </row>
        <row r="46">
          <cell r="G46">
            <v>7</v>
          </cell>
          <cell r="H46">
            <v>494</v>
          </cell>
          <cell r="I46">
            <v>988</v>
          </cell>
          <cell r="J46">
            <v>19</v>
          </cell>
          <cell r="K46">
            <v>1716</v>
          </cell>
          <cell r="L46">
            <v>5148</v>
          </cell>
          <cell r="M46">
            <v>26</v>
          </cell>
          <cell r="N46">
            <v>2210</v>
          </cell>
          <cell r="O46">
            <v>6136</v>
          </cell>
          <cell r="P46" t="str">
            <v>配餐</v>
          </cell>
          <cell r="Q46">
            <v>0</v>
          </cell>
          <cell r="R46">
            <v>6136</v>
          </cell>
        </row>
        <row r="47">
          <cell r="A47" t="str">
            <v>南京市溧水区丽康居家养老服务中心（杨家站点）</v>
          </cell>
          <cell r="B47" t="str">
            <v>南京市溧水区丽康居家养老服务中心（杨家站点）</v>
          </cell>
          <cell r="C47" t="str">
            <v>溧水区石湫街道同心大队罗村杨家</v>
          </cell>
          <cell r="D47" t="str">
            <v>52320117MJ58398839</v>
          </cell>
          <cell r="E47" t="str">
            <v>JY33201240086801</v>
          </cell>
        </row>
        <row r="47">
          <cell r="G47">
            <v>142</v>
          </cell>
          <cell r="H47">
            <v>2712</v>
          </cell>
          <cell r="I47">
            <v>5424</v>
          </cell>
          <cell r="J47">
            <v>108</v>
          </cell>
          <cell r="K47">
            <v>5161</v>
          </cell>
          <cell r="L47">
            <v>15483</v>
          </cell>
          <cell r="M47">
            <v>246</v>
          </cell>
          <cell r="N47">
            <v>7873</v>
          </cell>
          <cell r="O47">
            <v>20907</v>
          </cell>
          <cell r="P47" t="str">
            <v>自供</v>
          </cell>
          <cell r="Q47">
            <v>15746</v>
          </cell>
          <cell r="R47">
            <v>36653</v>
          </cell>
        </row>
        <row r="48">
          <cell r="A48" t="str">
            <v>南京怡家居家养老服务中心（孔家站点）</v>
          </cell>
          <cell r="B48" t="str">
            <v>南京怡家居家养老服务中心（孔家站点）</v>
          </cell>
          <cell r="C48" t="str">
            <v>南京市溧水区晶桥镇孔家村甘戴自然村</v>
          </cell>
          <cell r="D48" t="str">
            <v>52320117MJ5839285D</v>
          </cell>
          <cell r="E48" t="str">
            <v>JY33201240086844</v>
          </cell>
        </row>
        <row r="48">
          <cell r="G48">
            <v>47</v>
          </cell>
          <cell r="H48">
            <v>459</v>
          </cell>
          <cell r="I48">
            <v>918</v>
          </cell>
          <cell r="J48">
            <v>13</v>
          </cell>
          <cell r="K48">
            <v>206</v>
          </cell>
          <cell r="L48">
            <v>618</v>
          </cell>
          <cell r="M48">
            <v>60</v>
          </cell>
          <cell r="N48">
            <v>665</v>
          </cell>
          <cell r="O48">
            <v>1536</v>
          </cell>
          <cell r="P48" t="str">
            <v>自供</v>
          </cell>
          <cell r="Q48">
            <v>1330</v>
          </cell>
          <cell r="R48">
            <v>2866</v>
          </cell>
        </row>
        <row r="49">
          <cell r="A49" t="str">
            <v>南京市溧水区鸿泰居家养老服务中心（枫香岭站点）</v>
          </cell>
          <cell r="B49" t="str">
            <v>南京市溧水区鸿泰居家养老服务中心（枫香岭站点）</v>
          </cell>
          <cell r="C49" t="str">
            <v>南京市溧水区晶桥镇枫香岭村横山村</v>
          </cell>
          <cell r="D49" t="str">
            <v>52320117MJ5839576G</v>
          </cell>
          <cell r="E49" t="str">
            <v>JY33201240093254</v>
          </cell>
        </row>
        <row r="49">
          <cell r="G49">
            <v>16</v>
          </cell>
          <cell r="H49">
            <v>269</v>
          </cell>
          <cell r="I49">
            <v>538</v>
          </cell>
          <cell r="J49">
            <v>41</v>
          </cell>
          <cell r="K49">
            <v>729</v>
          </cell>
          <cell r="L49">
            <v>2187</v>
          </cell>
          <cell r="M49">
            <v>57</v>
          </cell>
          <cell r="N49">
            <v>998</v>
          </cell>
          <cell r="O49">
            <v>2725</v>
          </cell>
          <cell r="P49" t="str">
            <v>自供</v>
          </cell>
          <cell r="Q49">
            <v>1996</v>
          </cell>
          <cell r="R49">
            <v>4721</v>
          </cell>
        </row>
        <row r="50">
          <cell r="A50" t="str">
            <v>南京市溧水区鸿泰居家养老服务中心（永阳街道站点）</v>
          </cell>
          <cell r="B50" t="str">
            <v>南京市溧水区鸿泰居家养老服务中心（永阳街道站点）</v>
          </cell>
          <cell r="C50" t="str">
            <v>南京市溧水区永阳街道秋湖佳苑一期养老综合服务中心</v>
          </cell>
          <cell r="D50" t="str">
            <v>52320117MJ5839576G</v>
          </cell>
          <cell r="E50" t="str">
            <v>JY33201240129090</v>
          </cell>
        </row>
        <row r="50">
          <cell r="G50">
            <v>182</v>
          </cell>
          <cell r="H50">
            <v>5605</v>
          </cell>
          <cell r="I50">
            <v>11210</v>
          </cell>
          <cell r="J50">
            <v>46</v>
          </cell>
          <cell r="K50">
            <v>1996</v>
          </cell>
          <cell r="L50">
            <v>5988</v>
          </cell>
          <cell r="M50">
            <v>226</v>
          </cell>
          <cell r="N50">
            <v>7601</v>
          </cell>
          <cell r="O50">
            <v>17198</v>
          </cell>
          <cell r="P50" t="str">
            <v>自供</v>
          </cell>
          <cell r="Q50">
            <v>15202</v>
          </cell>
          <cell r="R50">
            <v>32400</v>
          </cell>
        </row>
        <row r="51">
          <cell r="A51" t="str">
            <v>南京市溧水区鸿泰居家养老服务中心（芮家站点）</v>
          </cell>
          <cell r="B51" t="e">
            <v>#N/A</v>
          </cell>
          <cell r="C51" t="str">
            <v>南京市溧水区晶桥镇芮家社区芮家村34号</v>
          </cell>
          <cell r="D51" t="str">
            <v>52320117MJ5839576G</v>
          </cell>
          <cell r="E51" t="str">
            <v>JY33201240106411</v>
          </cell>
        </row>
        <row r="51">
          <cell r="G51">
            <v>13</v>
          </cell>
          <cell r="H51">
            <v>167</v>
          </cell>
          <cell r="I51">
            <v>334</v>
          </cell>
          <cell r="J51">
            <v>28</v>
          </cell>
          <cell r="K51">
            <v>545</v>
          </cell>
          <cell r="L51">
            <v>1635</v>
          </cell>
          <cell r="M51">
            <v>41</v>
          </cell>
          <cell r="N51">
            <v>712</v>
          </cell>
          <cell r="O51">
            <v>1969</v>
          </cell>
          <cell r="P51" t="str">
            <v>自供</v>
          </cell>
          <cell r="Q51">
            <v>1424</v>
          </cell>
          <cell r="R51">
            <v>3393</v>
          </cell>
        </row>
        <row r="52">
          <cell r="A52" t="str">
            <v>南京市溧水区幸福苑居家养老服务中心（上方站点）</v>
          </cell>
          <cell r="B52" t="str">
            <v>南京市溧水区幸福苑居家养老服务中心（上方站点）</v>
          </cell>
          <cell r="C52" t="str">
            <v>南京市溧水区石湫街道上方村村委会</v>
          </cell>
          <cell r="D52" t="str">
            <v>52320117MJ5836113L</v>
          </cell>
          <cell r="E52" t="str">
            <v>/</v>
          </cell>
        </row>
        <row r="52">
          <cell r="G52">
            <v>59</v>
          </cell>
          <cell r="H52">
            <v>1266</v>
          </cell>
          <cell r="I52">
            <v>2532</v>
          </cell>
          <cell r="J52">
            <v>66</v>
          </cell>
          <cell r="K52">
            <v>3683</v>
          </cell>
          <cell r="L52">
            <v>11049</v>
          </cell>
          <cell r="M52">
            <v>125</v>
          </cell>
          <cell r="N52">
            <v>4949</v>
          </cell>
          <cell r="O52">
            <v>13581</v>
          </cell>
          <cell r="P52" t="str">
            <v>配餐</v>
          </cell>
          <cell r="Q52">
            <v>0</v>
          </cell>
          <cell r="R52">
            <v>13581</v>
          </cell>
        </row>
        <row r="53">
          <cell r="A53" t="str">
            <v>南京市溧水区鸿泰居家养老服务中心（东庐站点）</v>
          </cell>
          <cell r="B53" t="str">
            <v>南京市溧水区鸿泰居家养老服务中心（东庐站点）</v>
          </cell>
          <cell r="C53" t="str">
            <v>南京市溧水区永阳街道东庐社区韩湖西路一号</v>
          </cell>
          <cell r="D53" t="str">
            <v>52320117MJ5839576G</v>
          </cell>
          <cell r="E53" t="str">
            <v>/</v>
          </cell>
        </row>
        <row r="53">
          <cell r="G53">
            <v>11</v>
          </cell>
          <cell r="H53">
            <v>154</v>
          </cell>
          <cell r="I53">
            <v>308</v>
          </cell>
          <cell r="J53">
            <v>4</v>
          </cell>
          <cell r="K53">
            <v>97</v>
          </cell>
          <cell r="L53">
            <v>291</v>
          </cell>
          <cell r="M53">
            <v>15</v>
          </cell>
          <cell r="N53">
            <v>251</v>
          </cell>
          <cell r="O53">
            <v>599</v>
          </cell>
          <cell r="P53" t="str">
            <v>配餐</v>
          </cell>
          <cell r="Q53">
            <v>0</v>
          </cell>
          <cell r="R53">
            <v>599</v>
          </cell>
        </row>
        <row r="54">
          <cell r="A54" t="str">
            <v>南京市溧水区润夕居家养老服务中心（板桥站点）</v>
          </cell>
          <cell r="B54" t="str">
            <v>南京市溧水区润夕居家养老服务中心（板桥站点）</v>
          </cell>
          <cell r="C54" t="str">
            <v>南京市溧水区永阳街道板桥社区综合文化服务中心三楼</v>
          </cell>
          <cell r="D54" t="str">
            <v>52320117MJ58391707</v>
          </cell>
          <cell r="E54" t="str">
            <v>/</v>
          </cell>
        </row>
        <row r="54">
          <cell r="G54">
            <v>58</v>
          </cell>
          <cell r="H54">
            <v>345</v>
          </cell>
          <cell r="I54">
            <v>690</v>
          </cell>
          <cell r="J54">
            <v>9</v>
          </cell>
          <cell r="K54">
            <v>25</v>
          </cell>
          <cell r="L54">
            <v>75</v>
          </cell>
          <cell r="M54">
            <v>67</v>
          </cell>
          <cell r="N54">
            <v>370</v>
          </cell>
          <cell r="O54">
            <v>765</v>
          </cell>
          <cell r="P54" t="str">
            <v>配餐</v>
          </cell>
          <cell r="Q54">
            <v>0</v>
          </cell>
          <cell r="R54">
            <v>765</v>
          </cell>
        </row>
        <row r="55">
          <cell r="A55" t="str">
            <v>南京市溧水区祥瑞养老服务中心（庆丰路站点）</v>
          </cell>
          <cell r="B55" t="str">
            <v>南京市溧水区祥瑞养老服务中心（庆丰路站点）</v>
          </cell>
          <cell r="C55" t="str">
            <v>溧水区中山路16号庆丰小区绿村</v>
          </cell>
          <cell r="D55" t="str">
            <v>523201173026865465</v>
          </cell>
          <cell r="E55" t="str">
            <v>/</v>
          </cell>
        </row>
        <row r="55">
          <cell r="G55">
            <v>55</v>
          </cell>
          <cell r="H55">
            <v>600</v>
          </cell>
          <cell r="I55">
            <v>1200</v>
          </cell>
          <cell r="J55">
            <v>34</v>
          </cell>
          <cell r="K55">
            <v>403</v>
          </cell>
          <cell r="L55">
            <v>1209</v>
          </cell>
          <cell r="M55">
            <v>89</v>
          </cell>
          <cell r="N55">
            <v>1003</v>
          </cell>
          <cell r="O55">
            <v>2409</v>
          </cell>
          <cell r="P55" t="str">
            <v>配餐</v>
          </cell>
          <cell r="Q55">
            <v>0</v>
          </cell>
          <cell r="R55">
            <v>2409</v>
          </cell>
        </row>
        <row r="56">
          <cell r="A56" t="str">
            <v>南京市溧水区巾帼居家养老服务中心（交通路站点）</v>
          </cell>
          <cell r="B56" t="str">
            <v>南京市溧水区巾帼居家养老服务中心（交通路站点）</v>
          </cell>
          <cell r="C56" t="str">
            <v>南京市溧水区永阳街道交通路明都苑内</v>
          </cell>
          <cell r="D56" t="str">
            <v>5232011730275860XP</v>
          </cell>
          <cell r="E56" t="str">
            <v>/</v>
          </cell>
        </row>
        <row r="56">
          <cell r="G56">
            <v>28</v>
          </cell>
          <cell r="H56">
            <v>58</v>
          </cell>
          <cell r="I56">
            <v>116</v>
          </cell>
          <cell r="J56">
            <v>2</v>
          </cell>
          <cell r="K56">
            <v>7</v>
          </cell>
          <cell r="L56">
            <v>21</v>
          </cell>
          <cell r="M56">
            <v>30</v>
          </cell>
          <cell r="N56">
            <v>65</v>
          </cell>
          <cell r="O56">
            <v>137</v>
          </cell>
          <cell r="P56" t="str">
            <v>配餐</v>
          </cell>
          <cell r="Q56">
            <v>0</v>
          </cell>
          <cell r="R56">
            <v>137</v>
          </cell>
        </row>
        <row r="57">
          <cell r="A57" t="str">
            <v>南京市溧水区安悦居家养老服务中心（曹庄站点）</v>
          </cell>
          <cell r="B57" t="str">
            <v>南京市溧水区安悦居家养老服务中心（曹庄站点）</v>
          </cell>
          <cell r="C57" t="str">
            <v>南京市溧水区晶桥镇芝山社区曹庄自然村</v>
          </cell>
          <cell r="D57" t="str">
            <v>52320117MJ583971XW</v>
          </cell>
          <cell r="E57" t="str">
            <v>JY33201240081837</v>
          </cell>
        </row>
        <row r="57">
          <cell r="G57">
            <v>27</v>
          </cell>
          <cell r="H57">
            <v>155</v>
          </cell>
          <cell r="I57">
            <v>310</v>
          </cell>
          <cell r="J57">
            <v>22</v>
          </cell>
          <cell r="K57">
            <v>164</v>
          </cell>
          <cell r="L57">
            <v>492</v>
          </cell>
          <cell r="M57">
            <v>49</v>
          </cell>
          <cell r="N57">
            <v>319</v>
          </cell>
          <cell r="O57">
            <v>802</v>
          </cell>
          <cell r="P57" t="str">
            <v>自供</v>
          </cell>
          <cell r="Q57">
            <v>638</v>
          </cell>
          <cell r="R57">
            <v>1440</v>
          </cell>
        </row>
        <row r="58">
          <cell r="A58" t="str">
            <v>南京市溧水区润夕居家养老服务中心（芝山站点）</v>
          </cell>
          <cell r="B58" t="str">
            <v>南京市溧水区润夕居家养老服务中心（芝山站点）</v>
          </cell>
          <cell r="C58" t="str">
            <v>南京市溧水区晶桥镇芝山社区芝山村老年活动室</v>
          </cell>
          <cell r="D58" t="str">
            <v>52320117MJ58391707</v>
          </cell>
          <cell r="E58" t="str">
            <v>JY23201170038636</v>
          </cell>
        </row>
        <row r="58">
          <cell r="G58">
            <v>72</v>
          </cell>
          <cell r="H58">
            <v>2241</v>
          </cell>
          <cell r="I58">
            <v>4482</v>
          </cell>
          <cell r="J58">
            <v>59</v>
          </cell>
          <cell r="K58">
            <v>3498</v>
          </cell>
          <cell r="L58">
            <v>10494</v>
          </cell>
          <cell r="M58">
            <v>128</v>
          </cell>
          <cell r="N58">
            <v>5739</v>
          </cell>
          <cell r="O58">
            <v>14976</v>
          </cell>
          <cell r="P58" t="str">
            <v>自供</v>
          </cell>
          <cell r="Q58">
            <v>11478</v>
          </cell>
          <cell r="R58">
            <v>26454</v>
          </cell>
        </row>
        <row r="59">
          <cell r="A59" t="str">
            <v>南京市溧水区润夕居家养老服务中心（仪凤站点）</v>
          </cell>
          <cell r="B59" t="str">
            <v>南京市溧水区润夕居家养老服务中心（仪凤站点）</v>
          </cell>
          <cell r="C59" t="str">
            <v>南京市溧水区永阳街道仪凤社区琉璃花园老年活动中心</v>
          </cell>
          <cell r="D59" t="str">
            <v>52320117MJ58391707</v>
          </cell>
          <cell r="E59" t="str">
            <v>/</v>
          </cell>
        </row>
        <row r="59">
          <cell r="G59">
            <v>126</v>
          </cell>
          <cell r="H59">
            <v>462</v>
          </cell>
          <cell r="I59">
            <v>924</v>
          </cell>
          <cell r="J59">
            <v>43</v>
          </cell>
          <cell r="K59">
            <v>169</v>
          </cell>
          <cell r="L59">
            <v>507</v>
          </cell>
          <cell r="M59">
            <v>169</v>
          </cell>
          <cell r="N59">
            <v>631</v>
          </cell>
          <cell r="O59">
            <v>1431</v>
          </cell>
          <cell r="P59" t="str">
            <v>配餐</v>
          </cell>
          <cell r="Q59">
            <v>0</v>
          </cell>
          <cell r="R59">
            <v>1431</v>
          </cell>
        </row>
        <row r="60">
          <cell r="A60" t="str">
            <v>南京溧水恒宇养老服务中心（财贸北村站点）</v>
          </cell>
          <cell r="B60" t="str">
            <v>南京溧水恒宇养老服务中心（财贸北村站点）</v>
          </cell>
          <cell r="C60" t="str">
            <v>南京市溧水区永阳街道财贸北村10号</v>
          </cell>
          <cell r="D60" t="str">
            <v>52320117084179289D</v>
          </cell>
          <cell r="E60" t="str">
            <v>JY33201240040521</v>
          </cell>
        </row>
        <row r="60">
          <cell r="G60">
            <v>154</v>
          </cell>
          <cell r="H60">
            <v>1572</v>
          </cell>
          <cell r="I60">
            <v>3144</v>
          </cell>
          <cell r="J60">
            <v>52</v>
          </cell>
          <cell r="K60">
            <v>1400</v>
          </cell>
          <cell r="L60">
            <v>4200</v>
          </cell>
          <cell r="M60">
            <v>206</v>
          </cell>
          <cell r="N60">
            <v>2972</v>
          </cell>
          <cell r="O60">
            <v>7344</v>
          </cell>
          <cell r="P60" t="str">
            <v>自供</v>
          </cell>
          <cell r="Q60">
            <v>5944</v>
          </cell>
          <cell r="R60">
            <v>13288</v>
          </cell>
        </row>
        <row r="61">
          <cell r="A61" t="str">
            <v>南京市溧水区祥瑞养老服务中心（向阳站点）</v>
          </cell>
          <cell r="B61" t="str">
            <v>南京市溧水区祥瑞养老服务中心（向阳站点）</v>
          </cell>
          <cell r="C61" t="str">
            <v>南京市溧水区石湫街道向阳村</v>
          </cell>
          <cell r="D61" t="str">
            <v>523201173026865465</v>
          </cell>
          <cell r="E61" t="str">
            <v>/</v>
          </cell>
        </row>
        <row r="61">
          <cell r="G61">
            <v>200</v>
          </cell>
          <cell r="H61">
            <v>1512</v>
          </cell>
          <cell r="I61">
            <v>3024</v>
          </cell>
          <cell r="J61">
            <v>72</v>
          </cell>
          <cell r="K61">
            <v>2367</v>
          </cell>
          <cell r="L61">
            <v>7101</v>
          </cell>
          <cell r="M61">
            <v>271</v>
          </cell>
          <cell r="N61">
            <v>3879</v>
          </cell>
          <cell r="O61">
            <v>10125</v>
          </cell>
          <cell r="P61" t="str">
            <v>配餐</v>
          </cell>
          <cell r="Q61">
            <v>0</v>
          </cell>
          <cell r="R61">
            <v>10125</v>
          </cell>
        </row>
        <row r="62">
          <cell r="A62" t="str">
            <v>南京市溧水区祥瑞养老服务中心（观峰站点）</v>
          </cell>
          <cell r="B62" t="str">
            <v>南京市溧水区祥瑞养老服务中心（观峰站点）</v>
          </cell>
          <cell r="C62" t="str">
            <v>溧水区金龙路8号南方绿邸</v>
          </cell>
          <cell r="D62" t="str">
            <v>523201173026865465</v>
          </cell>
          <cell r="E62" t="str">
            <v>/</v>
          </cell>
        </row>
        <row r="62">
          <cell r="G62">
            <v>41</v>
          </cell>
          <cell r="H62">
            <v>402</v>
          </cell>
          <cell r="I62">
            <v>804</v>
          </cell>
          <cell r="J62">
            <v>6</v>
          </cell>
          <cell r="K62">
            <v>174</v>
          </cell>
          <cell r="L62">
            <v>522</v>
          </cell>
          <cell r="M62">
            <v>47</v>
          </cell>
          <cell r="N62">
            <v>576</v>
          </cell>
          <cell r="O62">
            <v>1326</v>
          </cell>
          <cell r="P62" t="str">
            <v>配餐</v>
          </cell>
          <cell r="Q62">
            <v>0</v>
          </cell>
          <cell r="R62">
            <v>1326</v>
          </cell>
        </row>
        <row r="63">
          <cell r="A63" t="str">
            <v>南京市溧水区润夕居家养老服务中心（龙山站点）</v>
          </cell>
          <cell r="B63" t="str">
            <v>南京市溧水区润夕居家养老服务中心（龙山站点）</v>
          </cell>
          <cell r="C63" t="str">
            <v>溧水区永阳街道龙山社区秦淮东郡7栋</v>
          </cell>
          <cell r="D63" t="str">
            <v>52320117MJ58391707</v>
          </cell>
          <cell r="E63" t="str">
            <v>/</v>
          </cell>
        </row>
        <row r="63">
          <cell r="G63">
            <v>44</v>
          </cell>
          <cell r="H63">
            <v>265</v>
          </cell>
          <cell r="I63">
            <v>530</v>
          </cell>
          <cell r="J63">
            <v>5</v>
          </cell>
          <cell r="K63">
            <v>35</v>
          </cell>
          <cell r="L63">
            <v>105</v>
          </cell>
          <cell r="M63">
            <v>49</v>
          </cell>
          <cell r="N63">
            <v>300</v>
          </cell>
          <cell r="O63">
            <v>635</v>
          </cell>
          <cell r="P63" t="str">
            <v>配餐</v>
          </cell>
          <cell r="Q63">
            <v>0</v>
          </cell>
          <cell r="R63">
            <v>635</v>
          </cell>
        </row>
        <row r="64">
          <cell r="A64" t="str">
            <v>南京市溧水区鸿泰居家养老服务中心（桑园蒲站点）</v>
          </cell>
          <cell r="B64" t="str">
            <v>南京市溧水区鸿泰居家养老服务中心（桑园蒲站点）</v>
          </cell>
          <cell r="C64" t="str">
            <v>南京市溧水区石湫街道桑园蒲村</v>
          </cell>
          <cell r="D64" t="str">
            <v>52320117MJ5839576G</v>
          </cell>
          <cell r="E64" t="str">
            <v>JY33201170034944</v>
          </cell>
        </row>
        <row r="64">
          <cell r="G64">
            <v>109</v>
          </cell>
          <cell r="H64">
            <v>2036</v>
          </cell>
          <cell r="I64">
            <v>4072</v>
          </cell>
          <cell r="J64">
            <v>99</v>
          </cell>
          <cell r="K64">
            <v>8206</v>
          </cell>
          <cell r="L64">
            <v>24618</v>
          </cell>
          <cell r="M64">
            <v>206</v>
          </cell>
          <cell r="N64">
            <v>10242</v>
          </cell>
          <cell r="O64">
            <v>28690</v>
          </cell>
          <cell r="P64" t="str">
            <v>自供</v>
          </cell>
          <cell r="Q64">
            <v>20484</v>
          </cell>
          <cell r="R64">
            <v>49174</v>
          </cell>
        </row>
        <row r="65">
          <cell r="A65" t="str">
            <v>南京怡家居家养老服务中心（浮山站点）</v>
          </cell>
          <cell r="B65" t="str">
            <v>南京怡家居家养老服务中心（浮山站点）</v>
          </cell>
          <cell r="C65" t="str">
            <v>南京市溧水区白马镇浮山村上聂自然村</v>
          </cell>
          <cell r="D65" t="str">
            <v>52320117MJ5839285D</v>
          </cell>
          <cell r="E65" t="str">
            <v>/</v>
          </cell>
        </row>
        <row r="65">
          <cell r="G65">
            <v>16</v>
          </cell>
          <cell r="H65">
            <v>330</v>
          </cell>
          <cell r="I65">
            <v>660</v>
          </cell>
          <cell r="J65">
            <v>31</v>
          </cell>
          <cell r="K65">
            <v>2095</v>
          </cell>
          <cell r="L65">
            <v>6285</v>
          </cell>
          <cell r="M65">
            <v>47</v>
          </cell>
          <cell r="N65">
            <v>2425</v>
          </cell>
          <cell r="O65">
            <v>6945</v>
          </cell>
          <cell r="P65" t="str">
            <v>配餐</v>
          </cell>
          <cell r="Q65">
            <v>0</v>
          </cell>
          <cell r="R65">
            <v>6945</v>
          </cell>
        </row>
        <row r="66">
          <cell r="A66" t="str">
            <v>南京市溧水区石燕居家养老服务中心（七里埂村站点）</v>
          </cell>
          <cell r="B66" t="str">
            <v>南京市溧水区石燕居家养老服务中心（七里埂村站点）</v>
          </cell>
          <cell r="C66" t="str">
            <v>南京市溧水区晶桥镇仙坛社区七里埂村</v>
          </cell>
          <cell r="D66" t="str">
            <v>52320117MJ5840139M</v>
          </cell>
          <cell r="E66" t="str">
            <v>JY33201240102467</v>
          </cell>
        </row>
        <row r="66">
          <cell r="G66">
            <v>102</v>
          </cell>
          <cell r="H66">
            <v>3399</v>
          </cell>
          <cell r="I66">
            <v>6798</v>
          </cell>
          <cell r="J66">
            <v>32</v>
          </cell>
          <cell r="K66">
            <v>1959</v>
          </cell>
          <cell r="L66">
            <v>5877</v>
          </cell>
          <cell r="M66">
            <v>132</v>
          </cell>
          <cell r="N66">
            <v>5358</v>
          </cell>
          <cell r="O66">
            <v>12675</v>
          </cell>
          <cell r="P66" t="str">
            <v>自供</v>
          </cell>
          <cell r="Q66">
            <v>10716</v>
          </cell>
          <cell r="R66">
            <v>23391</v>
          </cell>
        </row>
        <row r="67">
          <cell r="A67" t="str">
            <v>南京怡家居家养老服务中心（陶村站点）</v>
          </cell>
          <cell r="B67" t="str">
            <v>南京怡家居家养老服务中心（陶村站点）</v>
          </cell>
          <cell r="C67" t="str">
            <v>南京市溧水区晶桥镇陶村社区党群服务中心</v>
          </cell>
          <cell r="D67" t="str">
            <v>52320117MJ5839285D</v>
          </cell>
          <cell r="E67" t="str">
            <v>JY33201240135078</v>
          </cell>
        </row>
        <row r="67">
          <cell r="G67">
            <v>52</v>
          </cell>
          <cell r="H67">
            <v>1838</v>
          </cell>
          <cell r="I67">
            <v>3676</v>
          </cell>
          <cell r="J67">
            <v>52</v>
          </cell>
          <cell r="K67">
            <v>4695</v>
          </cell>
          <cell r="L67">
            <v>14085</v>
          </cell>
          <cell r="M67">
            <v>104</v>
          </cell>
          <cell r="N67">
            <v>6533</v>
          </cell>
          <cell r="O67">
            <v>17761</v>
          </cell>
          <cell r="P67" t="str">
            <v>自供</v>
          </cell>
          <cell r="Q67">
            <v>13066</v>
          </cell>
          <cell r="R67">
            <v>30827</v>
          </cell>
        </row>
        <row r="68">
          <cell r="A68" t="str">
            <v>南京市溧水区鸿阳居家养老服务中心（高平站点）</v>
          </cell>
          <cell r="B68" t="str">
            <v>南京市溧水区鸿阳居家养老服务中心（高平站点）</v>
          </cell>
          <cell r="C68" t="str">
            <v>溧水区永阳街道仪凤社区爱涛天岳城</v>
          </cell>
          <cell r="D68" t="str">
            <v>52320117MJ5840032A</v>
          </cell>
          <cell r="E68" t="str">
            <v>/</v>
          </cell>
        </row>
        <row r="68">
          <cell r="G68">
            <v>3</v>
          </cell>
          <cell r="H68">
            <v>3</v>
          </cell>
          <cell r="I68">
            <v>6</v>
          </cell>
          <cell r="J68">
            <v>18</v>
          </cell>
          <cell r="K68">
            <v>18</v>
          </cell>
          <cell r="L68">
            <v>54</v>
          </cell>
          <cell r="M68">
            <v>21</v>
          </cell>
          <cell r="N68">
            <v>21</v>
          </cell>
          <cell r="O68">
            <v>60</v>
          </cell>
          <cell r="P68" t="str">
            <v>配餐</v>
          </cell>
          <cell r="Q68">
            <v>0</v>
          </cell>
          <cell r="R68">
            <v>60</v>
          </cell>
        </row>
        <row r="69">
          <cell r="A69" t="str">
            <v>南京怡家居家养老服务中心（双牌石站点）</v>
          </cell>
          <cell r="B69" t="str">
            <v>南京怡家居家养老服务中心（双牌石站点）</v>
          </cell>
          <cell r="C69" t="str">
            <v>南京市溧水区和凤镇双牌石村新港东路</v>
          </cell>
          <cell r="D69" t="str">
            <v>52320117MJ5839285D</v>
          </cell>
          <cell r="E69" t="str">
            <v>JY33201240106647</v>
          </cell>
        </row>
        <row r="69">
          <cell r="G69">
            <v>9</v>
          </cell>
          <cell r="H69">
            <v>61</v>
          </cell>
          <cell r="I69">
            <v>122</v>
          </cell>
          <cell r="J69">
            <v>29</v>
          </cell>
          <cell r="K69">
            <v>543</v>
          </cell>
          <cell r="L69">
            <v>1629</v>
          </cell>
          <cell r="M69">
            <v>38</v>
          </cell>
          <cell r="N69">
            <v>604</v>
          </cell>
          <cell r="O69">
            <v>1751</v>
          </cell>
          <cell r="P69" t="str">
            <v>自供</v>
          </cell>
          <cell r="Q69">
            <v>1208</v>
          </cell>
          <cell r="R69">
            <v>2959</v>
          </cell>
        </row>
        <row r="70">
          <cell r="A70" t="str">
            <v>南京市溧水区鸿福居家养老服务中心（孙家巷站点）</v>
          </cell>
          <cell r="B70" t="str">
            <v>南京市溧水区鸿福居家养老服务中心（孙家巷站点）</v>
          </cell>
          <cell r="C70" t="str">
            <v>南京市溧水区和凤镇孙家巷社区卫生院对面</v>
          </cell>
          <cell r="D70" t="str">
            <v>52320117MJ58396489</v>
          </cell>
          <cell r="E70" t="str">
            <v>JY23201170007965</v>
          </cell>
        </row>
        <row r="70">
          <cell r="G70">
            <v>17</v>
          </cell>
          <cell r="H70">
            <v>150</v>
          </cell>
          <cell r="I70">
            <v>300</v>
          </cell>
          <cell r="J70">
            <v>27</v>
          </cell>
          <cell r="K70">
            <v>442</v>
          </cell>
          <cell r="L70">
            <v>1326</v>
          </cell>
          <cell r="M70">
            <v>44</v>
          </cell>
          <cell r="N70">
            <v>592</v>
          </cell>
          <cell r="O70">
            <v>1626</v>
          </cell>
          <cell r="P70" t="str">
            <v>自供</v>
          </cell>
          <cell r="Q70">
            <v>1184</v>
          </cell>
          <cell r="R70">
            <v>2810</v>
          </cell>
        </row>
        <row r="71">
          <cell r="A71" t="str">
            <v>南京市溧水区丽康居家养老服务中心（丽山站点）</v>
          </cell>
          <cell r="B71" t="str">
            <v>南京市溧水区丽康居家养老服务中心（丽山站点）</v>
          </cell>
          <cell r="C71" t="str">
            <v>南京市溧水区东屏街道丽山行政村东流村29号</v>
          </cell>
          <cell r="D71" t="str">
            <v>52320117MJ58398839</v>
          </cell>
          <cell r="E71" t="str">
            <v>JY33201240087138</v>
          </cell>
        </row>
        <row r="71">
          <cell r="G71">
            <v>125</v>
          </cell>
          <cell r="H71">
            <v>2160</v>
          </cell>
          <cell r="I71">
            <v>4320</v>
          </cell>
          <cell r="J71">
            <v>69</v>
          </cell>
          <cell r="K71">
            <v>4132</v>
          </cell>
          <cell r="L71">
            <v>12396</v>
          </cell>
          <cell r="M71">
            <v>193</v>
          </cell>
          <cell r="N71">
            <v>6292</v>
          </cell>
          <cell r="O71">
            <v>16716</v>
          </cell>
          <cell r="P71" t="str">
            <v>自供</v>
          </cell>
          <cell r="Q71">
            <v>12584</v>
          </cell>
          <cell r="R71">
            <v>29300</v>
          </cell>
        </row>
        <row r="72">
          <cell r="A72" t="str">
            <v>南京市溧水区祥瑞养老服务中心（机场路中城花园站点）</v>
          </cell>
          <cell r="B72" t="str">
            <v>南京市溧水区祥瑞养老服务中心（机场路中城花园站点）</v>
          </cell>
          <cell r="C72" t="str">
            <v>南京市溧水区柘塘街道机场路8号中城花园30栋对面</v>
          </cell>
          <cell r="D72" t="str">
            <v>523201173026865465</v>
          </cell>
          <cell r="E72" t="str">
            <v>JY33201240063344</v>
          </cell>
        </row>
        <row r="72">
          <cell r="G72">
            <v>138</v>
          </cell>
          <cell r="H72">
            <v>3006</v>
          </cell>
          <cell r="I72">
            <v>6012</v>
          </cell>
          <cell r="J72">
            <v>65</v>
          </cell>
          <cell r="K72">
            <v>4251</v>
          </cell>
          <cell r="L72">
            <v>12753</v>
          </cell>
          <cell r="M72">
            <v>203</v>
          </cell>
          <cell r="N72">
            <v>7257</v>
          </cell>
          <cell r="O72">
            <v>18765</v>
          </cell>
          <cell r="P72" t="str">
            <v>自供</v>
          </cell>
          <cell r="Q72">
            <v>14514</v>
          </cell>
          <cell r="R72">
            <v>33279</v>
          </cell>
        </row>
        <row r="73">
          <cell r="A73" t="str">
            <v>南京市溧水区幸福苑居家养老服务中心（亭山站点）</v>
          </cell>
          <cell r="B73" t="str">
            <v>南京市溧水区幸福苑居家养老服务中心（亭山站点）</v>
          </cell>
          <cell r="C73" t="str">
            <v>南京市溧水区石湫街道九塘村亭山幼儿园东</v>
          </cell>
          <cell r="D73" t="str">
            <v>52320117MJ5836113L</v>
          </cell>
          <cell r="E73" t="str">
            <v>JY33201240096746</v>
          </cell>
        </row>
        <row r="73">
          <cell r="G73">
            <v>238</v>
          </cell>
          <cell r="H73">
            <v>3525</v>
          </cell>
          <cell r="I73">
            <v>7050</v>
          </cell>
          <cell r="J73">
            <v>92</v>
          </cell>
          <cell r="K73">
            <v>5950</v>
          </cell>
          <cell r="L73">
            <v>17850</v>
          </cell>
          <cell r="M73">
            <v>329</v>
          </cell>
          <cell r="N73">
            <v>9475</v>
          </cell>
          <cell r="O73">
            <v>24900</v>
          </cell>
          <cell r="P73" t="str">
            <v>自供</v>
          </cell>
          <cell r="Q73">
            <v>18950</v>
          </cell>
          <cell r="R73">
            <v>43850</v>
          </cell>
        </row>
        <row r="74">
          <cell r="A74" t="str">
            <v>南京市溧水区祥瑞养老服务中心（星河站点）</v>
          </cell>
          <cell r="B74" t="str">
            <v>南京市溧水区祥瑞养老服务中心（星河站点）</v>
          </cell>
          <cell r="C74" t="str">
            <v>溧水区秦淮大道166号九筑名邸北门</v>
          </cell>
          <cell r="D74" t="str">
            <v>523201173026865465</v>
          </cell>
          <cell r="E74" t="str">
            <v>/</v>
          </cell>
        </row>
        <row r="74">
          <cell r="G74">
            <v>52</v>
          </cell>
          <cell r="H74">
            <v>212</v>
          </cell>
          <cell r="I74">
            <v>424</v>
          </cell>
          <cell r="J74">
            <v>36</v>
          </cell>
          <cell r="K74">
            <v>214</v>
          </cell>
          <cell r="L74">
            <v>642</v>
          </cell>
          <cell r="M74">
            <v>88</v>
          </cell>
          <cell r="N74">
            <v>426</v>
          </cell>
          <cell r="O74">
            <v>1066</v>
          </cell>
          <cell r="P74" t="str">
            <v>配餐</v>
          </cell>
          <cell r="Q74">
            <v>0</v>
          </cell>
          <cell r="R74">
            <v>1066</v>
          </cell>
        </row>
        <row r="75">
          <cell r="A75" t="str">
            <v>南京市溧水区鸿阳居家养老服务中心（社东站点）</v>
          </cell>
          <cell r="B75" t="str">
            <v>南京市溧水区鸿阳居家养老服务中心（社东站点）</v>
          </cell>
          <cell r="C75" t="str">
            <v>南京市溧水区石湫街道社东社区魏家村新时代文明实践站</v>
          </cell>
          <cell r="D75" t="str">
            <v>52320117MJ5840032A</v>
          </cell>
          <cell r="E75" t="str">
            <v>/</v>
          </cell>
        </row>
        <row r="75">
          <cell r="G75">
            <v>5</v>
          </cell>
          <cell r="H75">
            <v>476</v>
          </cell>
          <cell r="I75">
            <v>952</v>
          </cell>
          <cell r="J75">
            <v>12</v>
          </cell>
          <cell r="K75">
            <v>1432</v>
          </cell>
          <cell r="L75">
            <v>4296</v>
          </cell>
          <cell r="M75">
            <v>17</v>
          </cell>
          <cell r="N75">
            <v>1908</v>
          </cell>
          <cell r="O75">
            <v>5248</v>
          </cell>
          <cell r="P75" t="str">
            <v>配餐</v>
          </cell>
          <cell r="Q75">
            <v>0</v>
          </cell>
          <cell r="R75">
            <v>5248</v>
          </cell>
        </row>
        <row r="76">
          <cell r="A76" t="str">
            <v>南京市溧水区润夕居家养老服务中心（新桥站点）</v>
          </cell>
          <cell r="B76" t="str">
            <v>南京市溧水区润夕居家养老服务中心（新桥站点）</v>
          </cell>
          <cell r="C76" t="str">
            <v>南京市溧水区晶桥镇新桥社区环步岗自然村</v>
          </cell>
          <cell r="D76" t="str">
            <v>52320117MJ58391707</v>
          </cell>
          <cell r="E76" t="str">
            <v>JY33201240097933</v>
          </cell>
        </row>
        <row r="76">
          <cell r="G76">
            <v>43</v>
          </cell>
          <cell r="H76">
            <v>417</v>
          </cell>
          <cell r="I76">
            <v>834</v>
          </cell>
          <cell r="J76">
            <v>66</v>
          </cell>
          <cell r="K76">
            <v>1002</v>
          </cell>
          <cell r="L76">
            <v>3006</v>
          </cell>
          <cell r="M76">
            <v>109</v>
          </cell>
          <cell r="N76">
            <v>1419</v>
          </cell>
          <cell r="O76">
            <v>3840</v>
          </cell>
          <cell r="P76" t="str">
            <v>自供</v>
          </cell>
          <cell r="Q76">
            <v>2838</v>
          </cell>
          <cell r="R76">
            <v>6678</v>
          </cell>
        </row>
        <row r="77">
          <cell r="A77" t="str">
            <v>南京市溧水区幸福苑居家养老服务中心（横山站点）</v>
          </cell>
          <cell r="B77" t="str">
            <v>南京市溧水区幸福苑居家养老服务中心（横山站点）</v>
          </cell>
          <cell r="C77" t="str">
            <v>南京市溧水区石湫街道横山村陈沿村</v>
          </cell>
          <cell r="D77" t="str">
            <v>52320117MJ5836113L</v>
          </cell>
          <cell r="E77" t="str">
            <v>JY33201240092786</v>
          </cell>
        </row>
        <row r="77">
          <cell r="G77">
            <v>53</v>
          </cell>
          <cell r="H77">
            <v>1118</v>
          </cell>
          <cell r="I77">
            <v>2236</v>
          </cell>
          <cell r="J77">
            <v>20</v>
          </cell>
          <cell r="K77">
            <v>1027</v>
          </cell>
          <cell r="L77">
            <v>3081</v>
          </cell>
          <cell r="M77">
            <v>72</v>
          </cell>
          <cell r="N77">
            <v>2145</v>
          </cell>
          <cell r="O77">
            <v>5317</v>
          </cell>
          <cell r="P77" t="str">
            <v>自供</v>
          </cell>
          <cell r="Q77">
            <v>4290</v>
          </cell>
          <cell r="R77">
            <v>9607</v>
          </cell>
        </row>
        <row r="78">
          <cell r="A78" t="str">
            <v>南京市溧水区静馨居家养老服务中心（上港站点）</v>
          </cell>
          <cell r="B78" t="str">
            <v>南京市溧水区静馨居家养老服务中心（上港站点）</v>
          </cell>
          <cell r="C78" t="str">
            <v>南京市溧水区洪蓝街道上港大队上庄村</v>
          </cell>
          <cell r="D78" t="str">
            <v>52320117MJ58361562</v>
          </cell>
          <cell r="E78" t="str">
            <v>JY23201240063194</v>
          </cell>
        </row>
        <row r="78">
          <cell r="G78">
            <v>16</v>
          </cell>
          <cell r="H78">
            <v>113</v>
          </cell>
          <cell r="I78">
            <v>226</v>
          </cell>
          <cell r="J78">
            <v>19</v>
          </cell>
          <cell r="K78">
            <v>167</v>
          </cell>
          <cell r="L78">
            <v>501</v>
          </cell>
          <cell r="M78">
            <v>35</v>
          </cell>
          <cell r="N78">
            <v>280</v>
          </cell>
          <cell r="O78">
            <v>727</v>
          </cell>
          <cell r="P78" t="str">
            <v>自供</v>
          </cell>
          <cell r="Q78">
            <v>560</v>
          </cell>
          <cell r="R78">
            <v>1287</v>
          </cell>
        </row>
        <row r="79">
          <cell r="A79" t="str">
            <v>南京市溧水区幸福苑居家养老服务中心（蟹塘站点）</v>
          </cell>
          <cell r="B79" t="str">
            <v>南京市溧水区幸福苑居家养老服务中心（蟹塘站点）</v>
          </cell>
          <cell r="C79" t="str">
            <v>南京市溧水区石湫街道蟹塘社区大傅村</v>
          </cell>
          <cell r="D79" t="str">
            <v>52320117MJ5836113L</v>
          </cell>
          <cell r="E79" t="str">
            <v>/</v>
          </cell>
        </row>
        <row r="79">
          <cell r="G79">
            <v>66</v>
          </cell>
          <cell r="H79">
            <v>606</v>
          </cell>
          <cell r="I79">
            <v>1212</v>
          </cell>
          <cell r="J79">
            <v>52</v>
          </cell>
          <cell r="K79">
            <v>3815</v>
          </cell>
          <cell r="L79">
            <v>11445</v>
          </cell>
          <cell r="M79">
            <v>117</v>
          </cell>
          <cell r="N79">
            <v>4421</v>
          </cell>
          <cell r="O79">
            <v>12657</v>
          </cell>
          <cell r="P79" t="str">
            <v>配餐</v>
          </cell>
          <cell r="Q79">
            <v>0</v>
          </cell>
          <cell r="R79">
            <v>12657</v>
          </cell>
        </row>
        <row r="80">
          <cell r="A80" t="str">
            <v>南京市溧水区爱景社区居家养老服务中心（福田站点）</v>
          </cell>
          <cell r="B80" t="str">
            <v>南京市溧水区爱景社区居家养老服务中心（福田站点）</v>
          </cell>
          <cell r="C80" t="str">
            <v>南京市溧水经济开发区福田路7号福田雅居1期</v>
          </cell>
          <cell r="D80" t="str">
            <v>5232011733931704XT</v>
          </cell>
          <cell r="E80" t="str">
            <v>/</v>
          </cell>
        </row>
        <row r="80">
          <cell r="G80">
            <v>27</v>
          </cell>
          <cell r="H80">
            <v>84</v>
          </cell>
          <cell r="I80">
            <v>168</v>
          </cell>
          <cell r="J80">
            <v>18</v>
          </cell>
          <cell r="K80">
            <v>236</v>
          </cell>
          <cell r="L80">
            <v>708</v>
          </cell>
          <cell r="M80">
            <v>45</v>
          </cell>
          <cell r="N80">
            <v>320</v>
          </cell>
          <cell r="O80">
            <v>876</v>
          </cell>
          <cell r="P80" t="str">
            <v>配餐</v>
          </cell>
          <cell r="Q80">
            <v>0</v>
          </cell>
          <cell r="R80">
            <v>876</v>
          </cell>
        </row>
        <row r="81">
          <cell r="A81" t="str">
            <v>南京市溧水区爱景居家养老服务中心（华桥站点）</v>
          </cell>
          <cell r="B81" t="e">
            <v>#N/A</v>
          </cell>
          <cell r="C81" t="str">
            <v>南京市溧水经济开发区华桥大仁山村22号</v>
          </cell>
          <cell r="D81" t="str">
            <v>5232011733931704XT</v>
          </cell>
          <cell r="E81" t="str">
            <v>/</v>
          </cell>
        </row>
        <row r="81">
          <cell r="G81">
            <v>21</v>
          </cell>
          <cell r="H81">
            <v>270</v>
          </cell>
          <cell r="I81">
            <v>540</v>
          </cell>
          <cell r="J81">
            <v>7</v>
          </cell>
          <cell r="K81">
            <v>80</v>
          </cell>
          <cell r="L81">
            <v>240</v>
          </cell>
          <cell r="M81">
            <v>28</v>
          </cell>
          <cell r="N81">
            <v>350</v>
          </cell>
          <cell r="O81">
            <v>780</v>
          </cell>
          <cell r="P81" t="str">
            <v>配餐</v>
          </cell>
          <cell r="Q81">
            <v>0</v>
          </cell>
          <cell r="R81">
            <v>780</v>
          </cell>
        </row>
        <row r="82">
          <cell r="A82" t="str">
            <v>南京市溧水区巾帼居家养老服务中心（财贸新村站点）</v>
          </cell>
          <cell r="B82" t="str">
            <v>南京市溧水区巾帼居家养老服务中心（财贸新村站点）</v>
          </cell>
          <cell r="C82" t="str">
            <v>溧水区永阳街道财贸新村9幢106隔壁（原老干部活动室）</v>
          </cell>
          <cell r="D82" t="str">
            <v>5232011730275860XP</v>
          </cell>
          <cell r="E82" t="str">
            <v>/</v>
          </cell>
        </row>
        <row r="82">
          <cell r="G82">
            <v>16</v>
          </cell>
          <cell r="H82">
            <v>217</v>
          </cell>
          <cell r="I82">
            <v>434</v>
          </cell>
          <cell r="J82">
            <v>6</v>
          </cell>
          <cell r="K82">
            <v>147</v>
          </cell>
          <cell r="L82">
            <v>441</v>
          </cell>
          <cell r="M82">
            <v>22</v>
          </cell>
          <cell r="N82">
            <v>364</v>
          </cell>
          <cell r="O82">
            <v>875</v>
          </cell>
          <cell r="P82" t="str">
            <v>配餐</v>
          </cell>
          <cell r="Q82">
            <v>0</v>
          </cell>
          <cell r="R82">
            <v>875</v>
          </cell>
        </row>
        <row r="83">
          <cell r="A83" t="str">
            <v>南京市溧水区爱景居家养老服务中心</v>
          </cell>
          <cell r="B83" t="e">
            <v>#N/A</v>
          </cell>
          <cell r="C83" t="str">
            <v>南京市溧水区柘塘街道康怡社区科创大道2号21幢</v>
          </cell>
          <cell r="D83" t="str">
            <v>5232011733931704XT</v>
          </cell>
          <cell r="E83" t="str">
            <v>JY33201240074781</v>
          </cell>
        </row>
        <row r="83">
          <cell r="G83">
            <v>326</v>
          </cell>
          <cell r="H83">
            <v>2625</v>
          </cell>
          <cell r="I83">
            <v>5250</v>
          </cell>
          <cell r="J83">
            <v>99</v>
          </cell>
          <cell r="K83">
            <v>3712</v>
          </cell>
          <cell r="L83">
            <v>11136</v>
          </cell>
          <cell r="M83">
            <v>425</v>
          </cell>
          <cell r="N83">
            <v>6337</v>
          </cell>
          <cell r="O83">
            <v>16386</v>
          </cell>
          <cell r="P83" t="e">
            <v>#N/A</v>
          </cell>
          <cell r="Q83">
            <v>12674</v>
          </cell>
          <cell r="R83">
            <v>29060</v>
          </cell>
        </row>
        <row r="84">
          <cell r="A84" t="str">
            <v>南京市溧水区祥瑞养老服务中心（新月湾站点）</v>
          </cell>
          <cell r="B84" t="str">
            <v>南京市溧水区祥瑞养老服务中心（新月湾站点）</v>
          </cell>
          <cell r="C84" t="str">
            <v>南京市溧水区柘塘街道新月湾小区6栋</v>
          </cell>
          <cell r="D84" t="str">
            <v>523201173026865465</v>
          </cell>
          <cell r="E84" t="str">
            <v>/</v>
          </cell>
        </row>
        <row r="84">
          <cell r="G84">
            <v>69</v>
          </cell>
          <cell r="H84">
            <v>923</v>
          </cell>
          <cell r="I84">
            <v>1846</v>
          </cell>
          <cell r="J84">
            <v>23</v>
          </cell>
          <cell r="K84">
            <v>1566</v>
          </cell>
          <cell r="L84">
            <v>4698</v>
          </cell>
          <cell r="M84">
            <v>91</v>
          </cell>
          <cell r="N84">
            <v>2489</v>
          </cell>
          <cell r="O84">
            <v>6544</v>
          </cell>
          <cell r="P84" t="str">
            <v>配餐</v>
          </cell>
          <cell r="Q84">
            <v>0</v>
          </cell>
          <cell r="R84">
            <v>6544</v>
          </cell>
        </row>
        <row r="85">
          <cell r="A85" t="str">
            <v>南京市溧水区凤鸣居家养老服务中心（沙塘庵站点）</v>
          </cell>
          <cell r="B85" t="str">
            <v>南京市溧水区凤鸣居家养老服务中心（沙塘庵站点）</v>
          </cell>
          <cell r="C85" t="str">
            <v>南京市溧水区和凤镇沙塘庵社区大沟圩村活动中心</v>
          </cell>
          <cell r="D85" t="str">
            <v>52320117MJ5839613N</v>
          </cell>
          <cell r="E85" t="str">
            <v>JY33201170068819</v>
          </cell>
        </row>
        <row r="85">
          <cell r="G85">
            <v>109</v>
          </cell>
          <cell r="H85">
            <v>446</v>
          </cell>
          <cell r="I85">
            <v>892</v>
          </cell>
          <cell r="J85">
            <v>89</v>
          </cell>
          <cell r="K85">
            <v>2470</v>
          </cell>
          <cell r="L85">
            <v>7410</v>
          </cell>
          <cell r="M85">
            <v>197</v>
          </cell>
          <cell r="N85">
            <v>2916</v>
          </cell>
          <cell r="O85">
            <v>8302</v>
          </cell>
          <cell r="P85" t="str">
            <v>自供</v>
          </cell>
          <cell r="Q85">
            <v>5832</v>
          </cell>
          <cell r="R85">
            <v>14134</v>
          </cell>
        </row>
        <row r="86">
          <cell r="A86" t="str">
            <v>南京市溧水区巾帼居家养老服务中心（宝塔站点）</v>
          </cell>
          <cell r="B86" t="str">
            <v>南京市溧水区巾帼居家养老服务中心（宝塔站点）</v>
          </cell>
          <cell r="C86" t="str">
            <v>溧水区永阳街道河滨花园5幢1楼架空层</v>
          </cell>
          <cell r="D86" t="str">
            <v>5232011730275860XP</v>
          </cell>
          <cell r="E86" t="str">
            <v>/</v>
          </cell>
        </row>
        <row r="86">
          <cell r="G86">
            <v>78</v>
          </cell>
          <cell r="H86">
            <v>152</v>
          </cell>
          <cell r="I86">
            <v>304</v>
          </cell>
          <cell r="J86">
            <v>10</v>
          </cell>
          <cell r="K86">
            <v>18</v>
          </cell>
          <cell r="L86">
            <v>54</v>
          </cell>
          <cell r="M86">
            <v>88</v>
          </cell>
          <cell r="N86">
            <v>170</v>
          </cell>
          <cell r="O86">
            <v>358</v>
          </cell>
          <cell r="P86" t="str">
            <v>配餐</v>
          </cell>
          <cell r="Q86">
            <v>0</v>
          </cell>
          <cell r="R86">
            <v>358</v>
          </cell>
        </row>
        <row r="87">
          <cell r="A87" t="str">
            <v>南京市溧水区巾帼居家养老服务中心（毓秀路站点）</v>
          </cell>
          <cell r="B87" t="str">
            <v>南京市溧水区巾帼居家养老服务中心（毓秀路站点）</v>
          </cell>
          <cell r="C87" t="str">
            <v>溧水区永阳街道师范小区5号</v>
          </cell>
          <cell r="D87" t="str">
            <v>5232011730275860XP</v>
          </cell>
          <cell r="E87" t="str">
            <v>/</v>
          </cell>
        </row>
        <row r="87">
          <cell r="G87">
            <v>46</v>
          </cell>
          <cell r="H87">
            <v>298</v>
          </cell>
          <cell r="I87">
            <v>596</v>
          </cell>
          <cell r="J87">
            <v>6</v>
          </cell>
          <cell r="K87">
            <v>19</v>
          </cell>
          <cell r="L87">
            <v>57</v>
          </cell>
          <cell r="M87">
            <v>52</v>
          </cell>
          <cell r="N87">
            <v>317</v>
          </cell>
          <cell r="O87">
            <v>653</v>
          </cell>
          <cell r="P87" t="str">
            <v>配餐</v>
          </cell>
          <cell r="Q87">
            <v>0</v>
          </cell>
          <cell r="R87">
            <v>653</v>
          </cell>
        </row>
        <row r="88">
          <cell r="A88" t="str">
            <v>南京溧水恒宇养老服务中心（曹家桥站点）</v>
          </cell>
          <cell r="B88" t="str">
            <v>南京溧水恒宇养老服务中心（曹家桥站点）</v>
          </cell>
          <cell r="C88" t="str">
            <v>南京市溧水区白马镇曹家桥村曹家桥村祠堂</v>
          </cell>
          <cell r="D88" t="str">
            <v>52320117084179289D</v>
          </cell>
          <cell r="E88" t="str">
            <v>JY33201240105734</v>
          </cell>
        </row>
        <row r="88">
          <cell r="G88">
            <v>40</v>
          </cell>
          <cell r="H88">
            <v>2220</v>
          </cell>
          <cell r="I88">
            <v>4440</v>
          </cell>
          <cell r="J88">
            <v>70</v>
          </cell>
          <cell r="K88">
            <v>6016</v>
          </cell>
          <cell r="L88">
            <v>18048</v>
          </cell>
          <cell r="M88">
            <v>107</v>
          </cell>
          <cell r="N88">
            <v>8236</v>
          </cell>
          <cell r="O88">
            <v>22488</v>
          </cell>
          <cell r="P88" t="str">
            <v>自供</v>
          </cell>
          <cell r="Q88">
            <v>16472</v>
          </cell>
          <cell r="R88">
            <v>38960</v>
          </cell>
        </row>
        <row r="89">
          <cell r="A89" t="str">
            <v>南京市溧水区祥瑞养老服务中心（姜家站点）</v>
          </cell>
          <cell r="B89" t="str">
            <v>南京市溧水区祥瑞养老服务中心（姜家站点）</v>
          </cell>
          <cell r="C89" t="str">
            <v>南京市溧水区洪蓝街道姜家村塘埂自然村幼儿园旁</v>
          </cell>
          <cell r="D89" t="str">
            <v>523201173026865465</v>
          </cell>
          <cell r="E89" t="str">
            <v>JY33201240092288</v>
          </cell>
        </row>
        <row r="89">
          <cell r="G89">
            <v>63</v>
          </cell>
          <cell r="H89">
            <v>464</v>
          </cell>
          <cell r="I89">
            <v>928</v>
          </cell>
          <cell r="J89">
            <v>79</v>
          </cell>
          <cell r="K89">
            <v>4264</v>
          </cell>
          <cell r="L89">
            <v>12792</v>
          </cell>
          <cell r="M89">
            <v>142</v>
          </cell>
          <cell r="N89">
            <v>4728</v>
          </cell>
          <cell r="O89">
            <v>13720</v>
          </cell>
          <cell r="P89" t="str">
            <v>自供</v>
          </cell>
          <cell r="Q89">
            <v>9456</v>
          </cell>
          <cell r="R89">
            <v>23176</v>
          </cell>
        </row>
        <row r="90">
          <cell r="A90" t="str">
            <v>南京市溧水区润夕居家养老服务中心（工农兵站点）</v>
          </cell>
          <cell r="B90" t="str">
            <v>南京市溧水区润夕居家养老服务中心（工农兵站点）</v>
          </cell>
          <cell r="C90" t="str">
            <v>永阳街道工农兵社区石燕雅居</v>
          </cell>
          <cell r="D90" t="str">
            <v>52320117MJ58391707</v>
          </cell>
          <cell r="E90" t="str">
            <v>/</v>
          </cell>
        </row>
        <row r="90">
          <cell r="G90">
            <v>79</v>
          </cell>
          <cell r="H90">
            <v>649</v>
          </cell>
          <cell r="I90">
            <v>1298</v>
          </cell>
          <cell r="J90">
            <v>51</v>
          </cell>
          <cell r="K90">
            <v>313</v>
          </cell>
          <cell r="L90">
            <v>939</v>
          </cell>
          <cell r="M90">
            <v>130</v>
          </cell>
          <cell r="N90">
            <v>962</v>
          </cell>
          <cell r="O90">
            <v>2237</v>
          </cell>
          <cell r="P90" t="str">
            <v>配餐</v>
          </cell>
          <cell r="Q90">
            <v>0</v>
          </cell>
          <cell r="R90">
            <v>2237</v>
          </cell>
        </row>
        <row r="91">
          <cell r="A91" t="str">
            <v>南京市溧水区安悦居家养老服务中心（杭村站点）</v>
          </cell>
          <cell r="B91" t="str">
            <v>南京市溧水区安悦居家养老服务中心（杭村站点）</v>
          </cell>
          <cell r="C91" t="str">
            <v>南京市溧水区晶桥镇杭村社区圆盘下腾鹤楼</v>
          </cell>
          <cell r="D91" t="str">
            <v>52320117MJ583971XW</v>
          </cell>
          <cell r="E91" t="str">
            <v>JY23201240012707</v>
          </cell>
        </row>
        <row r="91">
          <cell r="G91">
            <v>15</v>
          </cell>
          <cell r="H91">
            <v>64</v>
          </cell>
          <cell r="I91">
            <v>128</v>
          </cell>
          <cell r="J91">
            <v>28</v>
          </cell>
          <cell r="K91">
            <v>146</v>
          </cell>
          <cell r="L91">
            <v>438</v>
          </cell>
          <cell r="M91">
            <v>43</v>
          </cell>
          <cell r="N91">
            <v>210</v>
          </cell>
          <cell r="O91">
            <v>566</v>
          </cell>
          <cell r="P91" t="str">
            <v>自供</v>
          </cell>
          <cell r="Q91">
            <v>420</v>
          </cell>
          <cell r="R91">
            <v>986</v>
          </cell>
        </row>
        <row r="92">
          <cell r="A92" t="str">
            <v>南京市溧水区爱景居家养老服务中心（新淮站点）</v>
          </cell>
          <cell r="B92" t="e">
            <v>#N/A</v>
          </cell>
          <cell r="C92" t="str">
            <v>南京市溧水区柘塘街道崇贤社区新淮大道88号</v>
          </cell>
          <cell r="D92" t="str">
            <v>5232011733931704XT</v>
          </cell>
          <cell r="E92" t="str">
            <v>/</v>
          </cell>
        </row>
        <row r="92">
          <cell r="G92">
            <v>47</v>
          </cell>
          <cell r="H92">
            <v>1685</v>
          </cell>
          <cell r="I92">
            <v>3370</v>
          </cell>
          <cell r="J92">
            <v>51</v>
          </cell>
          <cell r="K92">
            <v>3093</v>
          </cell>
          <cell r="L92">
            <v>9279</v>
          </cell>
          <cell r="M92">
            <v>97</v>
          </cell>
          <cell r="N92">
            <v>4778</v>
          </cell>
          <cell r="O92">
            <v>12649</v>
          </cell>
          <cell r="P92" t="e">
            <v>#N/A</v>
          </cell>
          <cell r="Q92">
            <v>0</v>
          </cell>
          <cell r="R92">
            <v>12649</v>
          </cell>
        </row>
        <row r="93">
          <cell r="A93" t="str">
            <v>南京市溧水区巾帼居家养老服务中心（锦绣站点）</v>
          </cell>
          <cell r="B93" t="str">
            <v>南京市溧水区巾帼居家养老服务中心（锦绣站点）</v>
          </cell>
          <cell r="C93" t="str">
            <v>溧水区永阳街道锦绣社区居委会</v>
          </cell>
          <cell r="D93" t="str">
            <v>5232011730275860XP</v>
          </cell>
          <cell r="E93" t="str">
            <v>/</v>
          </cell>
        </row>
        <row r="93">
          <cell r="G93">
            <v>67</v>
          </cell>
          <cell r="H93">
            <v>383</v>
          </cell>
          <cell r="I93">
            <v>766</v>
          </cell>
          <cell r="J93">
            <v>12</v>
          </cell>
          <cell r="K93">
            <v>54</v>
          </cell>
          <cell r="L93">
            <v>162</v>
          </cell>
          <cell r="M93">
            <v>78</v>
          </cell>
          <cell r="N93">
            <v>437</v>
          </cell>
          <cell r="O93">
            <v>928</v>
          </cell>
          <cell r="P93" t="str">
            <v>配餐</v>
          </cell>
          <cell r="Q93">
            <v>0</v>
          </cell>
          <cell r="R93">
            <v>928</v>
          </cell>
        </row>
        <row r="94">
          <cell r="A94" t="str">
            <v>南京市溧水区丽康居家养老服务中心（同心站点）</v>
          </cell>
          <cell r="B94" t="str">
            <v>南京市溧水区丽康居家养老服务中心（同心站点）</v>
          </cell>
          <cell r="C94" t="str">
            <v>南京市溧水区石湫街道同心村</v>
          </cell>
          <cell r="D94" t="str">
            <v>52320117MJ58398839</v>
          </cell>
          <cell r="E94" t="str">
            <v>/</v>
          </cell>
        </row>
        <row r="94">
          <cell r="G94">
            <v>64</v>
          </cell>
          <cell r="H94">
            <v>760</v>
          </cell>
          <cell r="I94">
            <v>1520</v>
          </cell>
          <cell r="J94">
            <v>94</v>
          </cell>
          <cell r="K94">
            <v>3330</v>
          </cell>
          <cell r="L94">
            <v>9990</v>
          </cell>
          <cell r="M94">
            <v>155</v>
          </cell>
          <cell r="N94">
            <v>4090</v>
          </cell>
          <cell r="O94">
            <v>11510</v>
          </cell>
          <cell r="P94" t="str">
            <v>配餐</v>
          </cell>
          <cell r="Q94">
            <v>0</v>
          </cell>
          <cell r="R94">
            <v>11510</v>
          </cell>
        </row>
        <row r="95">
          <cell r="A95" t="str">
            <v>南京市溧水区鸿泰居家养老服务中心（塘窦站点）</v>
          </cell>
          <cell r="B95" t="str">
            <v>南京市溧水区鸿泰居家养老服务中心（塘窦站点）</v>
          </cell>
          <cell r="C95" t="str">
            <v>南京市溧水区石湫街道塘窦村汤庄村</v>
          </cell>
          <cell r="D95" t="str">
            <v>52320117MJ5839576G</v>
          </cell>
          <cell r="E95" t="str">
            <v>/</v>
          </cell>
        </row>
        <row r="95">
          <cell r="G95">
            <v>5</v>
          </cell>
          <cell r="H95">
            <v>238</v>
          </cell>
          <cell r="I95">
            <v>476</v>
          </cell>
          <cell r="J95">
            <v>10</v>
          </cell>
          <cell r="K95">
            <v>1181</v>
          </cell>
          <cell r="L95">
            <v>3543</v>
          </cell>
          <cell r="M95">
            <v>15</v>
          </cell>
          <cell r="N95">
            <v>1419</v>
          </cell>
          <cell r="O95">
            <v>4019</v>
          </cell>
          <cell r="P95" t="str">
            <v>配餐</v>
          </cell>
          <cell r="Q95">
            <v>0</v>
          </cell>
          <cell r="R95">
            <v>4019</v>
          </cell>
        </row>
        <row r="96">
          <cell r="A96" t="str">
            <v>南京市溧水区祥瑞养老服务中心（云鹤山自然村站点）</v>
          </cell>
          <cell r="B96" t="str">
            <v>南京市溧水区祥瑞养老服务中心（云鹤山自然村站点）</v>
          </cell>
          <cell r="C96" t="str">
            <v>南京市溧水区晶桥镇云鹤山云鹤山自然村老年活动室</v>
          </cell>
          <cell r="D96" t="str">
            <v>523201173026865465</v>
          </cell>
          <cell r="E96" t="str">
            <v>/</v>
          </cell>
        </row>
        <row r="96">
          <cell r="G96">
            <v>5</v>
          </cell>
          <cell r="H96">
            <v>55</v>
          </cell>
          <cell r="I96">
            <v>110</v>
          </cell>
          <cell r="J96">
            <v>5</v>
          </cell>
          <cell r="K96">
            <v>107</v>
          </cell>
          <cell r="L96">
            <v>321</v>
          </cell>
          <cell r="M96">
            <v>10</v>
          </cell>
          <cell r="N96">
            <v>162</v>
          </cell>
          <cell r="O96">
            <v>431</v>
          </cell>
          <cell r="P96" t="str">
            <v>配餐</v>
          </cell>
          <cell r="Q96">
            <v>0</v>
          </cell>
          <cell r="R96">
            <v>431</v>
          </cell>
        </row>
        <row r="97">
          <cell r="A97" t="str">
            <v>南京市溧水区欣雨居家养老服务中心（梅山站点）</v>
          </cell>
          <cell r="B97" t="str">
            <v>南京市溧水区欣雨居家养老服务中心（梅山站点）</v>
          </cell>
          <cell r="C97" t="str">
            <v>南京市溧水区柘塘街道柘塘社区原敬老院</v>
          </cell>
          <cell r="D97" t="str">
            <v>52320117MJ5839672R</v>
          </cell>
          <cell r="E97" t="str">
            <v>JY33201240106288</v>
          </cell>
        </row>
        <row r="97">
          <cell r="G97">
            <v>72</v>
          </cell>
          <cell r="H97">
            <v>922</v>
          </cell>
          <cell r="I97">
            <v>1844</v>
          </cell>
          <cell r="J97">
            <v>46</v>
          </cell>
          <cell r="K97">
            <v>962</v>
          </cell>
          <cell r="L97">
            <v>2886</v>
          </cell>
          <cell r="M97">
            <v>118</v>
          </cell>
          <cell r="N97">
            <v>1884</v>
          </cell>
          <cell r="O97">
            <v>4730</v>
          </cell>
          <cell r="P97" t="str">
            <v>自供</v>
          </cell>
          <cell r="Q97">
            <v>3768</v>
          </cell>
          <cell r="R97">
            <v>8498</v>
          </cell>
        </row>
        <row r="98">
          <cell r="A98" t="str">
            <v>南京市溧水区凤鸣居家养老服务中心（孔镇站点）</v>
          </cell>
          <cell r="B98" t="str">
            <v>南京市溧水区凤鸣居家养老服务中心（孔镇站点）</v>
          </cell>
          <cell r="C98" t="str">
            <v>南京市溧水区和凤镇孔镇老街下街</v>
          </cell>
          <cell r="D98" t="str">
            <v>52320117MJ5839613N</v>
          </cell>
          <cell r="E98" t="str">
            <v>JY33201240101886</v>
          </cell>
        </row>
        <row r="98">
          <cell r="G98">
            <v>13</v>
          </cell>
          <cell r="H98">
            <v>132</v>
          </cell>
          <cell r="I98">
            <v>264</v>
          </cell>
          <cell r="J98">
            <v>37</v>
          </cell>
          <cell r="K98">
            <v>715</v>
          </cell>
          <cell r="L98">
            <v>2145</v>
          </cell>
          <cell r="M98">
            <v>50</v>
          </cell>
          <cell r="N98">
            <v>847</v>
          </cell>
          <cell r="O98">
            <v>2409</v>
          </cell>
          <cell r="P98" t="str">
            <v>自供</v>
          </cell>
          <cell r="Q98">
            <v>1694</v>
          </cell>
          <cell r="R98">
            <v>4103</v>
          </cell>
        </row>
        <row r="99">
          <cell r="A99" t="str">
            <v>南京市溧水区祥瑞养老服务中心（状元坊站点）</v>
          </cell>
          <cell r="B99" t="str">
            <v>南京市溧水区祥瑞养老服务中心（状元坊站点）</v>
          </cell>
          <cell r="C99" t="str">
            <v>溧水区交通西路18号同城印象北门</v>
          </cell>
          <cell r="D99" t="str">
            <v>523201173026865465</v>
          </cell>
          <cell r="E99" t="str">
            <v>/</v>
          </cell>
        </row>
        <row r="99">
          <cell r="G99">
            <v>49</v>
          </cell>
          <cell r="H99">
            <v>151</v>
          </cell>
          <cell r="I99">
            <v>302</v>
          </cell>
          <cell r="J99">
            <v>31</v>
          </cell>
          <cell r="K99">
            <v>288</v>
          </cell>
          <cell r="L99">
            <v>864</v>
          </cell>
          <cell r="M99">
            <v>80</v>
          </cell>
          <cell r="N99">
            <v>439</v>
          </cell>
          <cell r="O99">
            <v>1166</v>
          </cell>
          <cell r="P99" t="str">
            <v>配餐</v>
          </cell>
          <cell r="Q99">
            <v>0</v>
          </cell>
          <cell r="R99">
            <v>1166</v>
          </cell>
        </row>
        <row r="100">
          <cell r="A100" t="str">
            <v>南京市溧水区祥瑞养老服务中心（陈卞站点）</v>
          </cell>
          <cell r="B100" t="str">
            <v>南京市溧水区祥瑞养老服务中心（陈卞站点）</v>
          </cell>
          <cell r="C100" t="str">
            <v>南京市溧水区洪蓝街道陈卞社区村委会</v>
          </cell>
          <cell r="D100" t="str">
            <v>523201173026865465</v>
          </cell>
          <cell r="E100" t="str">
            <v>JY33201240105695</v>
          </cell>
        </row>
        <row r="100">
          <cell r="G100">
            <v>64</v>
          </cell>
          <cell r="H100">
            <v>978</v>
          </cell>
          <cell r="I100">
            <v>1956</v>
          </cell>
          <cell r="J100">
            <v>91</v>
          </cell>
          <cell r="K100">
            <v>5009</v>
          </cell>
          <cell r="L100">
            <v>15027</v>
          </cell>
          <cell r="M100">
            <v>153</v>
          </cell>
          <cell r="N100">
            <v>5987</v>
          </cell>
          <cell r="O100">
            <v>16983</v>
          </cell>
          <cell r="P100" t="str">
            <v>自供</v>
          </cell>
          <cell r="Q100">
            <v>11974</v>
          </cell>
          <cell r="R100">
            <v>28957</v>
          </cell>
        </row>
        <row r="101">
          <cell r="A101" t="str">
            <v>南京市溧水区鸿泰居家养老服务中心（石湫站点）</v>
          </cell>
          <cell r="B101" t="str">
            <v>南京市溧水区鸿泰居家养老服务中心（石湫站点）</v>
          </cell>
          <cell r="C101" t="str">
            <v>南京市溧水区石湫街道石湫社区影视大道</v>
          </cell>
          <cell r="D101" t="str">
            <v>52320117MJ5839576G</v>
          </cell>
          <cell r="E101" t="str">
            <v>JY33201240086852</v>
          </cell>
        </row>
        <row r="101">
          <cell r="G101">
            <v>506</v>
          </cell>
          <cell r="H101">
            <v>10467</v>
          </cell>
          <cell r="I101">
            <v>20934</v>
          </cell>
          <cell r="J101">
            <v>262</v>
          </cell>
          <cell r="K101">
            <v>18572</v>
          </cell>
          <cell r="L101">
            <v>55716</v>
          </cell>
          <cell r="M101">
            <v>760</v>
          </cell>
          <cell r="N101">
            <v>29039</v>
          </cell>
          <cell r="O101">
            <v>76650</v>
          </cell>
          <cell r="P101" t="str">
            <v>自供</v>
          </cell>
          <cell r="Q101">
            <v>58078</v>
          </cell>
          <cell r="R101">
            <v>134728</v>
          </cell>
        </row>
        <row r="102">
          <cell r="A102" t="str">
            <v>南京市溧水区祥瑞养老服务中心（致远站点）</v>
          </cell>
          <cell r="B102" t="str">
            <v>南京市溧水区祥瑞养老服务中心（致远站点）</v>
          </cell>
          <cell r="C102" t="str">
            <v>溧水区致远路与秀园路交叉口西南80米</v>
          </cell>
          <cell r="D102" t="str">
            <v>523201173026865465</v>
          </cell>
          <cell r="E102" t="str">
            <v>/</v>
          </cell>
        </row>
        <row r="102">
          <cell r="G102">
            <v>102</v>
          </cell>
          <cell r="H102">
            <v>1254</v>
          </cell>
          <cell r="I102">
            <v>2508</v>
          </cell>
          <cell r="J102">
            <v>42</v>
          </cell>
          <cell r="K102">
            <v>654</v>
          </cell>
          <cell r="L102">
            <v>1962</v>
          </cell>
          <cell r="M102">
            <v>144</v>
          </cell>
          <cell r="N102">
            <v>1908</v>
          </cell>
          <cell r="O102">
            <v>4470</v>
          </cell>
          <cell r="P102" t="str">
            <v>配餐</v>
          </cell>
          <cell r="Q102">
            <v>0</v>
          </cell>
          <cell r="R102">
            <v>4470</v>
          </cell>
        </row>
        <row r="103">
          <cell r="A103" t="str">
            <v>南京溧水恒宇养老服务中心（朱家边站点）</v>
          </cell>
          <cell r="B103" t="str">
            <v>南京溧水恒宇养老服务中心（朱家边站点）</v>
          </cell>
          <cell r="C103" t="str">
            <v>南京市溧水区白马镇朱家边社区院内</v>
          </cell>
          <cell r="D103" t="str">
            <v>52320117084179289D</v>
          </cell>
          <cell r="E103" t="str">
            <v>JY33201240072273</v>
          </cell>
        </row>
        <row r="103">
          <cell r="G103">
            <v>27</v>
          </cell>
          <cell r="H103">
            <v>1854</v>
          </cell>
          <cell r="I103">
            <v>3708</v>
          </cell>
          <cell r="J103">
            <v>33</v>
          </cell>
          <cell r="K103">
            <v>2580</v>
          </cell>
          <cell r="L103">
            <v>7740</v>
          </cell>
          <cell r="M103">
            <v>57</v>
          </cell>
          <cell r="N103">
            <v>4434</v>
          </cell>
          <cell r="O103">
            <v>11448</v>
          </cell>
          <cell r="P103" t="str">
            <v>自供</v>
          </cell>
          <cell r="Q103">
            <v>8868</v>
          </cell>
          <cell r="R103">
            <v>20316</v>
          </cell>
        </row>
        <row r="104">
          <cell r="A104" t="str">
            <v>南京市溧水区龙祥居家养老服务中心（骆山站点）</v>
          </cell>
          <cell r="B104" t="str">
            <v>南京市溧水区龙祥居家养老服务中心（骆山站点）</v>
          </cell>
          <cell r="C104" t="str">
            <v>南京市溧水区和凤镇骆山村888号</v>
          </cell>
          <cell r="D104" t="str">
            <v>52320117MJ5839875E</v>
          </cell>
          <cell r="E104" t="str">
            <v>JY33201240085479</v>
          </cell>
        </row>
        <row r="104">
          <cell r="G104">
            <v>2</v>
          </cell>
          <cell r="H104">
            <v>4</v>
          </cell>
          <cell r="I104">
            <v>8</v>
          </cell>
          <cell r="J104">
            <v>36</v>
          </cell>
          <cell r="K104">
            <v>243</v>
          </cell>
          <cell r="L104">
            <v>729</v>
          </cell>
          <cell r="M104">
            <v>37</v>
          </cell>
          <cell r="N104">
            <v>247</v>
          </cell>
          <cell r="O104">
            <v>737</v>
          </cell>
          <cell r="P104" t="str">
            <v>自供</v>
          </cell>
          <cell r="Q104">
            <v>494</v>
          </cell>
          <cell r="R104">
            <v>1231</v>
          </cell>
        </row>
        <row r="105">
          <cell r="A105" t="str">
            <v>南京市溧水区鸿泰居家养老服务中心（石巷站点）</v>
          </cell>
          <cell r="B105" t="str">
            <v>南京市溧水区鸿泰居家养老服务中心（石巷站点）</v>
          </cell>
          <cell r="C105" t="str">
            <v>南京市溧水区永阳街道石虎名苑老年活动中心</v>
          </cell>
          <cell r="D105" t="str">
            <v>52320117MJ5839576G</v>
          </cell>
          <cell r="E105" t="str">
            <v>/</v>
          </cell>
        </row>
        <row r="105">
          <cell r="G105">
            <v>7</v>
          </cell>
          <cell r="H105">
            <v>89</v>
          </cell>
          <cell r="I105">
            <v>178</v>
          </cell>
          <cell r="J105">
            <v>0</v>
          </cell>
          <cell r="K105">
            <v>0</v>
          </cell>
          <cell r="L105">
            <v>0</v>
          </cell>
          <cell r="M105">
            <v>7</v>
          </cell>
          <cell r="N105">
            <v>89</v>
          </cell>
          <cell r="O105">
            <v>178</v>
          </cell>
          <cell r="P105" t="str">
            <v>配餐</v>
          </cell>
          <cell r="Q105">
            <v>0</v>
          </cell>
          <cell r="R105">
            <v>178</v>
          </cell>
        </row>
        <row r="106">
          <cell r="A106" t="str">
            <v>南京市溧水区丽康居家养老服务中心（定湖站点）</v>
          </cell>
          <cell r="B106" t="str">
            <v>南京市溧水区丽康居家养老服务中心（定湖站点）</v>
          </cell>
          <cell r="C106" t="str">
            <v>南京市溧水区东屏街道定湖村卫生院隔壁</v>
          </cell>
          <cell r="D106" t="str">
            <v>52320117MJ58398839</v>
          </cell>
          <cell r="E106" t="str">
            <v>/</v>
          </cell>
        </row>
        <row r="106">
          <cell r="G106">
            <v>69</v>
          </cell>
          <cell r="H106">
            <v>1730</v>
          </cell>
          <cell r="I106">
            <v>3460</v>
          </cell>
          <cell r="J106">
            <v>61</v>
          </cell>
          <cell r="K106">
            <v>2738</v>
          </cell>
          <cell r="L106">
            <v>8214</v>
          </cell>
          <cell r="M106">
            <v>129</v>
          </cell>
          <cell r="N106">
            <v>4468</v>
          </cell>
          <cell r="O106">
            <v>11674</v>
          </cell>
          <cell r="P106" t="str">
            <v>配餐</v>
          </cell>
          <cell r="Q106">
            <v>0</v>
          </cell>
          <cell r="R106">
            <v>11674</v>
          </cell>
        </row>
        <row r="107">
          <cell r="A107" t="str">
            <v>南京市溧水区幸福苑居家养老服务中心（前村站点）</v>
          </cell>
          <cell r="B107" t="str">
            <v>南京市溧水区幸福苑居家养老服务中心（前村站点）</v>
          </cell>
          <cell r="C107" t="str">
            <v>南京市溧水区石湫街道九塘村前村</v>
          </cell>
          <cell r="D107" t="str">
            <v>52320117MJ5836113L</v>
          </cell>
          <cell r="E107" t="str">
            <v>/</v>
          </cell>
        </row>
        <row r="107">
          <cell r="G107">
            <v>27</v>
          </cell>
          <cell r="H107">
            <v>302</v>
          </cell>
          <cell r="I107">
            <v>604</v>
          </cell>
          <cell r="J107">
            <v>33</v>
          </cell>
          <cell r="K107">
            <v>1685</v>
          </cell>
          <cell r="L107">
            <v>5055</v>
          </cell>
          <cell r="M107">
            <v>60</v>
          </cell>
          <cell r="N107">
            <v>1987</v>
          </cell>
          <cell r="O107">
            <v>5659</v>
          </cell>
          <cell r="P107" t="str">
            <v>配餐</v>
          </cell>
          <cell r="Q107">
            <v>0</v>
          </cell>
          <cell r="R107">
            <v>5659</v>
          </cell>
        </row>
        <row r="108">
          <cell r="A108" t="str">
            <v>南京市溧水区润夕居家养老服务中心（石头寨站点）</v>
          </cell>
          <cell r="B108" t="str">
            <v>南京市溧水区润夕居家养老服务中心（石头寨站点）</v>
          </cell>
          <cell r="C108" t="str">
            <v>南京市溧水区白马镇石头寨社区南头村28号</v>
          </cell>
          <cell r="D108" t="str">
            <v>52320117MJ58391707</v>
          </cell>
          <cell r="E108" t="str">
            <v>/</v>
          </cell>
        </row>
        <row r="108">
          <cell r="G108">
            <v>13</v>
          </cell>
          <cell r="H108">
            <v>545</v>
          </cell>
          <cell r="I108">
            <v>1090</v>
          </cell>
          <cell r="J108">
            <v>24</v>
          </cell>
          <cell r="K108">
            <v>2146</v>
          </cell>
          <cell r="L108">
            <v>6438</v>
          </cell>
          <cell r="M108">
            <v>37</v>
          </cell>
          <cell r="N108">
            <v>2691</v>
          </cell>
          <cell r="O108">
            <v>7528</v>
          </cell>
          <cell r="P108" t="str">
            <v>配餐</v>
          </cell>
          <cell r="Q108">
            <v>0</v>
          </cell>
          <cell r="R108">
            <v>7528</v>
          </cell>
        </row>
        <row r="109">
          <cell r="A109" t="str">
            <v>南京市溧水区无忧乐园居家养老服务中心（爱民站点）</v>
          </cell>
          <cell r="B109" t="str">
            <v>南京市溧水区无忧乐园居家养老服务中心（爱民站点）</v>
          </cell>
          <cell r="C109" t="str">
            <v>南京市溧水区东屏街道爱民村何村</v>
          </cell>
          <cell r="D109" t="str">
            <v>52320117MJ5839090K</v>
          </cell>
          <cell r="E109" t="str">
            <v>/</v>
          </cell>
        </row>
        <row r="109">
          <cell r="G109">
            <v>69</v>
          </cell>
          <cell r="H109">
            <v>1091</v>
          </cell>
          <cell r="I109">
            <v>2182</v>
          </cell>
          <cell r="J109">
            <v>50</v>
          </cell>
          <cell r="K109">
            <v>5797</v>
          </cell>
          <cell r="L109">
            <v>17391</v>
          </cell>
          <cell r="M109">
            <v>117</v>
          </cell>
          <cell r="N109">
            <v>6888</v>
          </cell>
          <cell r="O109">
            <v>19573</v>
          </cell>
          <cell r="P109" t="str">
            <v>配餐</v>
          </cell>
          <cell r="Q109">
            <v>0</v>
          </cell>
          <cell r="R109">
            <v>19573</v>
          </cell>
        </row>
        <row r="110">
          <cell r="A110" t="str">
            <v>南京市溧水区巾帼居家养老服务中心（通济街站点）</v>
          </cell>
          <cell r="B110" t="str">
            <v>南京市溧水区巾帼居家养老服务中心（通济街站点）</v>
          </cell>
          <cell r="C110" t="str">
            <v>溧水区通济街社区工业新村</v>
          </cell>
          <cell r="D110" t="str">
            <v>5232011730275860XP</v>
          </cell>
          <cell r="E110" t="str">
            <v>/</v>
          </cell>
        </row>
        <row r="110">
          <cell r="G110">
            <v>16</v>
          </cell>
          <cell r="H110">
            <v>65</v>
          </cell>
          <cell r="I110">
            <v>130</v>
          </cell>
          <cell r="J110">
            <v>2</v>
          </cell>
          <cell r="K110">
            <v>7</v>
          </cell>
          <cell r="L110">
            <v>21</v>
          </cell>
          <cell r="M110">
            <v>18</v>
          </cell>
          <cell r="N110">
            <v>72</v>
          </cell>
          <cell r="O110">
            <v>151</v>
          </cell>
          <cell r="P110" t="str">
            <v>配餐</v>
          </cell>
          <cell r="Q110">
            <v>0</v>
          </cell>
          <cell r="R110">
            <v>151</v>
          </cell>
        </row>
        <row r="111">
          <cell r="A111" t="str">
            <v>南京市溧水区安颐居家养老服务中心（群力站点）</v>
          </cell>
          <cell r="B111" t="e">
            <v>#N/A</v>
          </cell>
          <cell r="C111" t="str">
            <v>南京市溧水区柘塘街道群力社区群力大道8号</v>
          </cell>
          <cell r="D111" t="str">
            <v>52320117MJ5839461A</v>
          </cell>
          <cell r="E111" t="str">
            <v>JY33201240075356</v>
          </cell>
        </row>
        <row r="111">
          <cell r="G111">
            <v>29</v>
          </cell>
          <cell r="H111">
            <v>962</v>
          </cell>
          <cell r="I111">
            <v>1924</v>
          </cell>
          <cell r="J111">
            <v>14</v>
          </cell>
          <cell r="K111">
            <v>1039</v>
          </cell>
          <cell r="L111">
            <v>3117</v>
          </cell>
          <cell r="M111">
            <v>43</v>
          </cell>
          <cell r="N111">
            <v>2001</v>
          </cell>
          <cell r="O111">
            <v>5041</v>
          </cell>
          <cell r="P111" t="str">
            <v>自供</v>
          </cell>
          <cell r="Q111">
            <v>4002</v>
          </cell>
          <cell r="R111">
            <v>9043</v>
          </cell>
        </row>
        <row r="112">
          <cell r="A112" t="str">
            <v>南京怡家居家养老服务中心（大树下站点）</v>
          </cell>
          <cell r="B112" t="str">
            <v>南京怡家居家养老服务中心（大树下站点）</v>
          </cell>
          <cell r="C112" t="str">
            <v>南京市溧水区白马镇大树下村大树下自然村</v>
          </cell>
          <cell r="D112" t="str">
            <v>52320117MJ5839285D</v>
          </cell>
          <cell r="E112" t="str">
            <v>JY33201240087945</v>
          </cell>
        </row>
        <row r="112">
          <cell r="G112">
            <v>63</v>
          </cell>
          <cell r="H112">
            <v>1830</v>
          </cell>
          <cell r="I112">
            <v>3660</v>
          </cell>
          <cell r="J112">
            <v>76</v>
          </cell>
          <cell r="K112">
            <v>5817</v>
          </cell>
          <cell r="L112">
            <v>17451</v>
          </cell>
          <cell r="M112">
            <v>138</v>
          </cell>
          <cell r="N112">
            <v>7647</v>
          </cell>
          <cell r="O112">
            <v>21111</v>
          </cell>
          <cell r="P112" t="str">
            <v>自供</v>
          </cell>
          <cell r="Q112">
            <v>15294</v>
          </cell>
          <cell r="R112">
            <v>36405</v>
          </cell>
        </row>
        <row r="113">
          <cell r="A113" t="str">
            <v>南京市溧水区怡乐居家养老服务中心（金湖站点）</v>
          </cell>
          <cell r="B113" t="str">
            <v>南京市溧水区怡乐居家养老服务中心（金湖站点）</v>
          </cell>
          <cell r="C113" t="str">
            <v>南京市溧水区东屏街道金湖村前段庄村</v>
          </cell>
          <cell r="D113" t="str">
            <v>52320117MJ583939XE</v>
          </cell>
          <cell r="E113" t="str">
            <v>JY23201240058828</v>
          </cell>
        </row>
        <row r="113">
          <cell r="G113">
            <v>145</v>
          </cell>
          <cell r="H113">
            <v>2545</v>
          </cell>
          <cell r="I113">
            <v>5090</v>
          </cell>
          <cell r="J113">
            <v>36</v>
          </cell>
          <cell r="K113">
            <v>801</v>
          </cell>
          <cell r="L113">
            <v>2403</v>
          </cell>
          <cell r="M113">
            <v>176</v>
          </cell>
          <cell r="N113">
            <v>3346</v>
          </cell>
          <cell r="O113">
            <v>7493</v>
          </cell>
          <cell r="P113" t="str">
            <v>自供</v>
          </cell>
          <cell r="Q113">
            <v>6692</v>
          </cell>
          <cell r="R113">
            <v>14185</v>
          </cell>
        </row>
        <row r="114">
          <cell r="A114" t="str">
            <v>南京市溧水区鸿泰居家养老服务中心（中山站点）</v>
          </cell>
          <cell r="B114" t="str">
            <v>南京市溧水区鸿泰居家养老服务中心（中山站点）</v>
          </cell>
          <cell r="C114" t="str">
            <v>溧水区永阳街道中山村委会</v>
          </cell>
          <cell r="D114" t="str">
            <v>52320117MJ5839576G</v>
          </cell>
          <cell r="E114" t="str">
            <v>/</v>
          </cell>
        </row>
        <row r="114">
          <cell r="G114">
            <v>32</v>
          </cell>
          <cell r="H114">
            <v>106</v>
          </cell>
          <cell r="I114">
            <v>212</v>
          </cell>
          <cell r="J114">
            <v>4</v>
          </cell>
          <cell r="K114">
            <v>6</v>
          </cell>
          <cell r="L114">
            <v>18</v>
          </cell>
          <cell r="M114">
            <v>36</v>
          </cell>
          <cell r="N114">
            <v>112</v>
          </cell>
          <cell r="O114">
            <v>230</v>
          </cell>
          <cell r="P114" t="str">
            <v>配餐</v>
          </cell>
          <cell r="Q114">
            <v>0</v>
          </cell>
          <cell r="R114">
            <v>230</v>
          </cell>
        </row>
        <row r="115">
          <cell r="A115" t="str">
            <v>南京市溧水区祥瑞养老服务中心（城郊站点）</v>
          </cell>
          <cell r="B115" t="str">
            <v>南京市溧水区祥瑞养老服务中心（城郊站点）</v>
          </cell>
          <cell r="C115" t="str">
            <v>南京市溧水区永阳街道秀园西苑12栋</v>
          </cell>
          <cell r="D115" t="str">
            <v>523201173026865465</v>
          </cell>
          <cell r="E115" t="str">
            <v>/</v>
          </cell>
        </row>
        <row r="115">
          <cell r="G115">
            <v>14</v>
          </cell>
          <cell r="H115">
            <v>221</v>
          </cell>
          <cell r="I115">
            <v>442</v>
          </cell>
          <cell r="J115">
            <v>38</v>
          </cell>
          <cell r="K115">
            <v>608</v>
          </cell>
          <cell r="L115">
            <v>1824</v>
          </cell>
          <cell r="M115">
            <v>51</v>
          </cell>
          <cell r="N115">
            <v>829</v>
          </cell>
          <cell r="O115">
            <v>2266</v>
          </cell>
          <cell r="P115" t="str">
            <v>配餐</v>
          </cell>
          <cell r="Q115">
            <v>0</v>
          </cell>
          <cell r="R115">
            <v>2266</v>
          </cell>
        </row>
        <row r="116">
          <cell r="A116" t="str">
            <v>南京市溧水区幸福苑居家养老服务中心（沙河站点）</v>
          </cell>
          <cell r="B116" t="str">
            <v>南京市溧水区幸福苑居家养老服务中心（沙河站点）</v>
          </cell>
          <cell r="C116" t="str">
            <v>南京市溧水区柘塘街道沙河社区朱家宕村</v>
          </cell>
          <cell r="D116" t="str">
            <v>52320117MJ5836113L</v>
          </cell>
          <cell r="E116" t="str">
            <v>JY33201240106850</v>
          </cell>
        </row>
        <row r="116">
          <cell r="G116">
            <v>18</v>
          </cell>
          <cell r="H116">
            <v>150</v>
          </cell>
          <cell r="I116">
            <v>300</v>
          </cell>
          <cell r="J116">
            <v>12</v>
          </cell>
          <cell r="K116">
            <v>261</v>
          </cell>
          <cell r="L116">
            <v>783</v>
          </cell>
          <cell r="M116">
            <v>30</v>
          </cell>
          <cell r="N116">
            <v>411</v>
          </cell>
          <cell r="O116">
            <v>1083</v>
          </cell>
          <cell r="P116" t="str">
            <v>自供</v>
          </cell>
          <cell r="Q116">
            <v>822</v>
          </cell>
          <cell r="R116">
            <v>1905</v>
          </cell>
        </row>
        <row r="117">
          <cell r="A117" t="str">
            <v>南京市溧水区怡家居家养老服务中心（周庄独立助餐点）</v>
          </cell>
          <cell r="B117" t="e">
            <v>#N/A</v>
          </cell>
          <cell r="C117" t="str">
            <v>南京市溧水区晶桥镇周庄村</v>
          </cell>
          <cell r="D117" t="str">
            <v>52320117MJ5839285D</v>
          </cell>
          <cell r="E117" t="str">
            <v>JY33201170023704</v>
          </cell>
        </row>
        <row r="117">
          <cell r="G117">
            <v>69</v>
          </cell>
          <cell r="H117">
            <v>1667</v>
          </cell>
          <cell r="I117">
            <v>3334</v>
          </cell>
          <cell r="J117">
            <v>46</v>
          </cell>
          <cell r="K117">
            <v>3552</v>
          </cell>
          <cell r="L117">
            <v>10656</v>
          </cell>
          <cell r="M117">
            <v>115</v>
          </cell>
          <cell r="N117">
            <v>5219</v>
          </cell>
          <cell r="O117">
            <v>13990</v>
          </cell>
          <cell r="P117" t="str">
            <v>自供</v>
          </cell>
          <cell r="Q117">
            <v>10438</v>
          </cell>
          <cell r="R117">
            <v>24428</v>
          </cell>
        </row>
        <row r="118">
          <cell r="A118" t="str">
            <v>南京市溧水区惟吾德馨居家养老服务中心（邰村站点）</v>
          </cell>
          <cell r="B118" t="e">
            <v>#N/A</v>
          </cell>
          <cell r="C118" t="str">
            <v>南京市溧水区晶桥镇邰村社区党群服务中心旁</v>
          </cell>
          <cell r="D118" t="str">
            <v>52320117MJ58392938</v>
          </cell>
          <cell r="E118" t="str">
            <v>JY33201240135393</v>
          </cell>
        </row>
        <row r="118">
          <cell r="G118">
            <v>92</v>
          </cell>
          <cell r="H118">
            <v>610</v>
          </cell>
          <cell r="I118">
            <v>1220</v>
          </cell>
          <cell r="J118">
            <v>55</v>
          </cell>
          <cell r="K118">
            <v>1192</v>
          </cell>
          <cell r="L118">
            <v>3576</v>
          </cell>
          <cell r="M118">
            <v>146</v>
          </cell>
          <cell r="N118">
            <v>1802</v>
          </cell>
          <cell r="O118">
            <v>4796</v>
          </cell>
          <cell r="P118" t="str">
            <v>自供</v>
          </cell>
          <cell r="Q118">
            <v>3604</v>
          </cell>
          <cell r="R118">
            <v>8400</v>
          </cell>
        </row>
        <row r="119">
          <cell r="A119" t="str">
            <v>南京市溧水区凤鸣居家养老服务中心（吴村桥站点）</v>
          </cell>
          <cell r="B119" t="str">
            <v>南京市溧水区凤鸣居家养老服务中心（吴村桥站点）</v>
          </cell>
          <cell r="C119" t="str">
            <v>溧水区和凤镇吴村桥村吴东线东50米</v>
          </cell>
          <cell r="D119" t="str">
            <v>52320117MJ5839285D</v>
          </cell>
          <cell r="E119" t="str">
            <v>JY33201170076072</v>
          </cell>
        </row>
        <row r="119">
          <cell r="G119">
            <v>4</v>
          </cell>
          <cell r="H119">
            <v>33</v>
          </cell>
          <cell r="I119">
            <v>66</v>
          </cell>
          <cell r="J119">
            <v>30</v>
          </cell>
          <cell r="K119">
            <v>500</v>
          </cell>
          <cell r="L119">
            <v>1500</v>
          </cell>
          <cell r="M119">
            <v>34</v>
          </cell>
          <cell r="N119">
            <v>533</v>
          </cell>
          <cell r="O119">
            <v>1566</v>
          </cell>
          <cell r="P119" t="str">
            <v>自供</v>
          </cell>
          <cell r="Q119">
            <v>1066</v>
          </cell>
          <cell r="R119">
            <v>2632</v>
          </cell>
        </row>
        <row r="120">
          <cell r="A120" t="str">
            <v>南京市溧水区祥瑞养老服务中心（荷花站点）</v>
          </cell>
          <cell r="B120" t="str">
            <v>南京市溧水区祥瑞养老服务中心（荷花站点）</v>
          </cell>
          <cell r="C120" t="str">
            <v>南京市溧水区柘塘街道荷花路9号荷花党群服务中心</v>
          </cell>
          <cell r="D120" t="str">
            <v>523201173026865465</v>
          </cell>
          <cell r="E120" t="str">
            <v>JY33201240051446</v>
          </cell>
        </row>
        <row r="120">
          <cell r="G120">
            <v>11</v>
          </cell>
          <cell r="H120">
            <v>163</v>
          </cell>
          <cell r="I120">
            <v>326</v>
          </cell>
          <cell r="J120">
            <v>16</v>
          </cell>
          <cell r="K120">
            <v>336</v>
          </cell>
          <cell r="L120">
            <v>1008</v>
          </cell>
          <cell r="M120">
            <v>27</v>
          </cell>
          <cell r="N120">
            <v>499</v>
          </cell>
          <cell r="O120">
            <v>1334</v>
          </cell>
          <cell r="P120" t="str">
            <v>自供</v>
          </cell>
          <cell r="Q120">
            <v>998</v>
          </cell>
          <cell r="R120">
            <v>2332</v>
          </cell>
        </row>
        <row r="121">
          <cell r="A121" t="str">
            <v>南京市溧水区鸿福居家养老服务中心（沈家山站点）</v>
          </cell>
          <cell r="B121" t="str">
            <v>南京市溧水区鸿福居家养老服务中心（沈家山站点）</v>
          </cell>
          <cell r="C121" t="str">
            <v>南京市溧水区和凤镇沈家山原村委会</v>
          </cell>
          <cell r="D121" t="str">
            <v>52320117MJ58396489</v>
          </cell>
          <cell r="E121" t="str">
            <v>JY33201240075740</v>
          </cell>
        </row>
        <row r="121">
          <cell r="G121">
            <v>38</v>
          </cell>
          <cell r="H121">
            <v>1136</v>
          </cell>
          <cell r="I121">
            <v>2272</v>
          </cell>
          <cell r="J121">
            <v>69</v>
          </cell>
          <cell r="K121">
            <v>5572</v>
          </cell>
          <cell r="L121">
            <v>16716</v>
          </cell>
          <cell r="M121">
            <v>107</v>
          </cell>
          <cell r="N121">
            <v>6708</v>
          </cell>
          <cell r="O121">
            <v>18988</v>
          </cell>
          <cell r="P121" t="str">
            <v>自供</v>
          </cell>
          <cell r="Q121">
            <v>13416</v>
          </cell>
          <cell r="R121">
            <v>32404</v>
          </cell>
        </row>
        <row r="122">
          <cell r="A122" t="str">
            <v>南京市溧水区祥瑞养老服务中心（前进站点）</v>
          </cell>
          <cell r="B122" t="str">
            <v>南京市溧水区祥瑞养老服务中心（前进站点）</v>
          </cell>
          <cell r="C122" t="str">
            <v>南京市溧水区开发区前进社区居委会大院内</v>
          </cell>
          <cell r="D122" t="str">
            <v>523201173026865465</v>
          </cell>
          <cell r="E122" t="str">
            <v>/</v>
          </cell>
        </row>
        <row r="122">
          <cell r="G122">
            <v>33</v>
          </cell>
          <cell r="H122">
            <v>867</v>
          </cell>
          <cell r="I122">
            <v>1734</v>
          </cell>
          <cell r="J122">
            <v>35</v>
          </cell>
          <cell r="K122">
            <v>3081</v>
          </cell>
          <cell r="L122">
            <v>9243</v>
          </cell>
          <cell r="M122">
            <v>68</v>
          </cell>
          <cell r="N122">
            <v>3948</v>
          </cell>
          <cell r="O122">
            <v>10977</v>
          </cell>
          <cell r="P122" t="str">
            <v>配餐</v>
          </cell>
          <cell r="Q122">
            <v>0</v>
          </cell>
          <cell r="R122">
            <v>10977</v>
          </cell>
        </row>
        <row r="123">
          <cell r="A123" t="str">
            <v>南京市溧水区惟吾德馨居家养老服务中心（魏家独立助餐点）</v>
          </cell>
          <cell r="B123" t="e">
            <v>#N/A</v>
          </cell>
          <cell r="C123" t="str">
            <v>南京市溧水区晶桥镇仙坛社区魏家</v>
          </cell>
          <cell r="D123" t="str">
            <v>52320117MJ58392938</v>
          </cell>
          <cell r="E123" t="str">
            <v>JY33201240114606</v>
          </cell>
        </row>
        <row r="123">
          <cell r="G123">
            <v>69</v>
          </cell>
          <cell r="H123">
            <v>1159</v>
          </cell>
          <cell r="I123">
            <v>2318</v>
          </cell>
          <cell r="J123">
            <v>41</v>
          </cell>
          <cell r="K123">
            <v>1190</v>
          </cell>
          <cell r="L123">
            <v>3570</v>
          </cell>
          <cell r="M123">
            <v>110</v>
          </cell>
          <cell r="N123">
            <v>2349</v>
          </cell>
          <cell r="O123">
            <v>5888</v>
          </cell>
          <cell r="P123" t="str">
            <v>自供</v>
          </cell>
          <cell r="Q123">
            <v>4698</v>
          </cell>
          <cell r="R123">
            <v>10586</v>
          </cell>
        </row>
        <row r="124">
          <cell r="A124" t="str">
            <v>南京市溧水区祥瑞养老服务中心（明觉站点）</v>
          </cell>
          <cell r="B124" t="str">
            <v>南京市溧水区祥瑞养老服务中心（明觉站点）</v>
          </cell>
          <cell r="C124" t="str">
            <v>南京市溧水区石湫街道明觉村</v>
          </cell>
          <cell r="D124" t="str">
            <v>523201173026865465</v>
          </cell>
          <cell r="E124" t="str">
            <v>JY33201170071093</v>
          </cell>
        </row>
        <row r="124">
          <cell r="G124">
            <v>129</v>
          </cell>
          <cell r="H124">
            <v>1468</v>
          </cell>
          <cell r="I124">
            <v>2936</v>
          </cell>
          <cell r="J124">
            <v>108</v>
          </cell>
          <cell r="K124">
            <v>5182</v>
          </cell>
          <cell r="L124">
            <v>15546</v>
          </cell>
          <cell r="M124">
            <v>234</v>
          </cell>
          <cell r="N124">
            <v>6650</v>
          </cell>
          <cell r="O124">
            <v>18482</v>
          </cell>
          <cell r="P124" t="str">
            <v>自供</v>
          </cell>
          <cell r="Q124">
            <v>13300</v>
          </cell>
          <cell r="R124">
            <v>31782</v>
          </cell>
        </row>
        <row r="125">
          <cell r="A125" t="str">
            <v>南京丽康居家养老服务中心（光明独立助餐点）</v>
          </cell>
          <cell r="B125" t="e">
            <v>#N/A</v>
          </cell>
          <cell r="C125" t="str">
            <v>溧水区石湫街道光明社区咎塘角村</v>
          </cell>
          <cell r="D125" t="str">
            <v>52320117MJ58398839</v>
          </cell>
          <cell r="E125" t="str">
            <v>JY33201170006203</v>
          </cell>
        </row>
        <row r="125">
          <cell r="G125">
            <v>176</v>
          </cell>
          <cell r="H125">
            <v>1936</v>
          </cell>
          <cell r="I125">
            <v>3872</v>
          </cell>
          <cell r="J125">
            <v>78</v>
          </cell>
          <cell r="K125">
            <v>3003</v>
          </cell>
          <cell r="L125">
            <v>9009</v>
          </cell>
          <cell r="M125">
            <v>253</v>
          </cell>
          <cell r="N125">
            <v>4939</v>
          </cell>
          <cell r="O125">
            <v>12881</v>
          </cell>
          <cell r="P125" t="str">
            <v>自供</v>
          </cell>
          <cell r="Q125">
            <v>9878</v>
          </cell>
          <cell r="R125">
            <v>22759</v>
          </cell>
        </row>
        <row r="126">
          <cell r="A126" t="str">
            <v>南京怡家居家养老服务中心（西宋站点）</v>
          </cell>
          <cell r="B126" t="str">
            <v>南京怡家居家养老服务中心（西宋站点）</v>
          </cell>
          <cell r="C126" t="str">
            <v>南京市溧水区晶桥镇陶村社区西宋村</v>
          </cell>
          <cell r="D126" t="str">
            <v>52320117MJ5839285D</v>
          </cell>
          <cell r="E126" t="str">
            <v>/</v>
          </cell>
        </row>
        <row r="126">
          <cell r="G126">
            <v>11</v>
          </cell>
          <cell r="H126">
            <v>708</v>
          </cell>
          <cell r="I126">
            <v>1416</v>
          </cell>
          <cell r="J126">
            <v>14</v>
          </cell>
          <cell r="K126">
            <v>1199</v>
          </cell>
          <cell r="L126">
            <v>3597</v>
          </cell>
          <cell r="M126">
            <v>25</v>
          </cell>
          <cell r="N126">
            <v>1907</v>
          </cell>
          <cell r="O126">
            <v>5013</v>
          </cell>
          <cell r="P126" t="str">
            <v>配餐</v>
          </cell>
          <cell r="Q126">
            <v>0</v>
          </cell>
          <cell r="R126">
            <v>5013</v>
          </cell>
        </row>
        <row r="127">
          <cell r="A127" t="str">
            <v>南京怡家居家养老服务中心（蒲塘站点）</v>
          </cell>
          <cell r="B127" t="str">
            <v>南京怡家居家养老服务中心（蒲塘站点）</v>
          </cell>
          <cell r="C127" t="str">
            <v>南京市溧水区洪蓝街道蒲塘桥大道98号</v>
          </cell>
          <cell r="D127" t="str">
            <v>52320117MJ5839285D</v>
          </cell>
          <cell r="E127" t="str">
            <v>JY23201240060152</v>
          </cell>
        </row>
        <row r="127">
          <cell r="G127">
            <v>146</v>
          </cell>
          <cell r="H127">
            <v>2877</v>
          </cell>
          <cell r="I127">
            <v>5754</v>
          </cell>
          <cell r="J127">
            <v>128</v>
          </cell>
          <cell r="K127">
            <v>4914</v>
          </cell>
          <cell r="L127">
            <v>14742</v>
          </cell>
          <cell r="M127">
            <v>270</v>
          </cell>
          <cell r="N127">
            <v>7791</v>
          </cell>
          <cell r="O127">
            <v>20496</v>
          </cell>
          <cell r="P127" t="str">
            <v>自供</v>
          </cell>
          <cell r="Q127">
            <v>15582</v>
          </cell>
          <cell r="R127">
            <v>36078</v>
          </cell>
        </row>
        <row r="128">
          <cell r="A128" t="str">
            <v>南京市溧水区祥瑞养老服务中心（金谷四期站点）</v>
          </cell>
          <cell r="B128" t="str">
            <v>南京市溧水区祥瑞养老服务中心（金谷四期站点）</v>
          </cell>
          <cell r="C128" t="str">
            <v>南京市溧水区白马镇金谷佳苑七栋架空层</v>
          </cell>
          <cell r="D128" t="str">
            <v>523201173026865465</v>
          </cell>
          <cell r="E128" t="str">
            <v>/</v>
          </cell>
        </row>
        <row r="128">
          <cell r="G128">
            <v>82</v>
          </cell>
          <cell r="H128">
            <v>2157</v>
          </cell>
          <cell r="I128">
            <v>4314</v>
          </cell>
          <cell r="J128">
            <v>35</v>
          </cell>
          <cell r="K128">
            <v>2503</v>
          </cell>
          <cell r="L128">
            <v>7509</v>
          </cell>
          <cell r="M128">
            <v>117</v>
          </cell>
          <cell r="N128">
            <v>4660</v>
          </cell>
          <cell r="O128">
            <v>11823</v>
          </cell>
          <cell r="P128" t="str">
            <v>配餐</v>
          </cell>
          <cell r="Q128">
            <v>0</v>
          </cell>
          <cell r="R128">
            <v>11823</v>
          </cell>
        </row>
        <row r="129">
          <cell r="A129" t="str">
            <v>南京市溧水区凤鸣居家养老服务中心（凤凰路站点）</v>
          </cell>
          <cell r="B129" t="str">
            <v>南京市溧水区凤鸣居家养老服务中心（凤凰路站点）</v>
          </cell>
          <cell r="C129" t="str">
            <v>南京市溧水区和凤镇凤乐路1-23号</v>
          </cell>
          <cell r="D129" t="str">
            <v>52320117MJ5839613N</v>
          </cell>
          <cell r="E129" t="str">
            <v>JY33201240132203</v>
          </cell>
        </row>
        <row r="129">
          <cell r="G129">
            <v>97</v>
          </cell>
          <cell r="H129">
            <v>266</v>
          </cell>
          <cell r="I129">
            <v>532</v>
          </cell>
          <cell r="J129">
            <v>33</v>
          </cell>
          <cell r="K129">
            <v>379</v>
          </cell>
          <cell r="L129">
            <v>1137</v>
          </cell>
          <cell r="M129">
            <v>129</v>
          </cell>
          <cell r="N129">
            <v>645</v>
          </cell>
          <cell r="O129">
            <v>1669</v>
          </cell>
          <cell r="P129" t="str">
            <v>自供</v>
          </cell>
          <cell r="Q129">
            <v>1290</v>
          </cell>
          <cell r="R129">
            <v>2959</v>
          </cell>
        </row>
        <row r="130">
          <cell r="A130" t="str">
            <v>南京市溧水区祥瑞养老服务中心（后傅独立助餐点）</v>
          </cell>
          <cell r="B130" t="e">
            <v>#N/A</v>
          </cell>
          <cell r="C130" t="str">
            <v>溧水区洪蓝街道姜家自然村马家庙公交站台旁</v>
          </cell>
          <cell r="D130">
            <v>5.23201173026866e+17</v>
          </cell>
          <cell r="E130" t="str">
            <v>JY33201240101224</v>
          </cell>
        </row>
        <row r="130">
          <cell r="G130">
            <v>63</v>
          </cell>
          <cell r="H130">
            <v>620</v>
          </cell>
          <cell r="I130">
            <v>1240</v>
          </cell>
          <cell r="J130">
            <v>66</v>
          </cell>
          <cell r="K130">
            <v>4060</v>
          </cell>
          <cell r="L130">
            <v>12180</v>
          </cell>
          <cell r="M130">
            <v>127</v>
          </cell>
          <cell r="N130">
            <v>4680</v>
          </cell>
          <cell r="O130">
            <v>13420</v>
          </cell>
          <cell r="P130" t="str">
            <v>自供</v>
          </cell>
          <cell r="Q130">
            <v>9360</v>
          </cell>
          <cell r="R130">
            <v>22780</v>
          </cell>
        </row>
        <row r="131">
          <cell r="A131" t="str">
            <v>南京市溧水区祥瑞养老服务中心（金谷三期站点）</v>
          </cell>
          <cell r="B131" t="str">
            <v>南京市溧水区祥瑞养老服务中心（金谷三期站点）</v>
          </cell>
          <cell r="C131" t="str">
            <v>南京市溧水区白马镇金谷佳苑三期便民服务中心</v>
          </cell>
          <cell r="D131" t="str">
            <v>523201173026865465</v>
          </cell>
          <cell r="E131" t="str">
            <v>/</v>
          </cell>
        </row>
        <row r="131">
          <cell r="G131">
            <v>71</v>
          </cell>
          <cell r="H131">
            <v>1143</v>
          </cell>
          <cell r="I131">
            <v>2286</v>
          </cell>
          <cell r="J131">
            <v>62</v>
          </cell>
          <cell r="K131">
            <v>4162</v>
          </cell>
          <cell r="L131">
            <v>12486</v>
          </cell>
          <cell r="M131">
            <v>132</v>
          </cell>
          <cell r="N131">
            <v>5305</v>
          </cell>
          <cell r="O131">
            <v>14772</v>
          </cell>
          <cell r="P131" t="str">
            <v>配餐</v>
          </cell>
          <cell r="Q131">
            <v>0</v>
          </cell>
          <cell r="R131">
            <v>14772</v>
          </cell>
        </row>
        <row r="132">
          <cell r="A132" t="str">
            <v>南京市溧水区祥瑞养老服务中心（红星站点）</v>
          </cell>
          <cell r="B132" t="str">
            <v>南京市溧水区祥瑞养老服务中心（红星站点）</v>
          </cell>
          <cell r="C132" t="str">
            <v>南京市溧水区经济开发区红星社区徐母路100号</v>
          </cell>
          <cell r="D132" t="str">
            <v>523201173026865465</v>
          </cell>
          <cell r="E132" t="str">
            <v>JY33201240078498</v>
          </cell>
        </row>
        <row r="132">
          <cell r="G132">
            <v>14</v>
          </cell>
          <cell r="H132">
            <v>105</v>
          </cell>
          <cell r="I132">
            <v>210</v>
          </cell>
          <cell r="J132">
            <v>42</v>
          </cell>
          <cell r="K132">
            <v>722</v>
          </cell>
          <cell r="L132">
            <v>2166</v>
          </cell>
          <cell r="M132">
            <v>56</v>
          </cell>
          <cell r="N132">
            <v>827</v>
          </cell>
          <cell r="O132">
            <v>2376</v>
          </cell>
          <cell r="P132" t="str">
            <v>自供</v>
          </cell>
          <cell r="Q132">
            <v>1654</v>
          </cell>
          <cell r="R132">
            <v>4030</v>
          </cell>
        </row>
        <row r="133">
          <cell r="A133" t="str">
            <v>南京市溧水区欣雨居家养老服务中心（共和站点）</v>
          </cell>
          <cell r="B133" t="str">
            <v>南京市溧水区欣雨居家养老服务中心（共和站点）</v>
          </cell>
          <cell r="C133" t="str">
            <v>南京市溧水区柘塘街道柘塘社区小陶村</v>
          </cell>
          <cell r="D133" t="str">
            <v>52320117MJ5839672R</v>
          </cell>
          <cell r="E133" t="str">
            <v>/</v>
          </cell>
        </row>
        <row r="133">
          <cell r="G133">
            <v>33</v>
          </cell>
          <cell r="H133">
            <v>59</v>
          </cell>
          <cell r="I133">
            <v>118</v>
          </cell>
          <cell r="J133">
            <v>5</v>
          </cell>
          <cell r="K133">
            <v>25</v>
          </cell>
          <cell r="L133">
            <v>75</v>
          </cell>
          <cell r="M133">
            <v>38</v>
          </cell>
          <cell r="N133">
            <v>84</v>
          </cell>
          <cell r="O133">
            <v>193</v>
          </cell>
          <cell r="P133" t="str">
            <v>配餐</v>
          </cell>
          <cell r="Q133">
            <v>0</v>
          </cell>
          <cell r="R133">
            <v>193</v>
          </cell>
        </row>
        <row r="134">
          <cell r="A134" t="str">
            <v>南京怡家居家养老服务中心（山南站点）</v>
          </cell>
          <cell r="B134" t="str">
            <v>南京怡家居家养老服务中心（山南站点）</v>
          </cell>
          <cell r="C134" t="str">
            <v>南京市溧水区洪蓝街道天生桥社区山南村</v>
          </cell>
          <cell r="D134" t="str">
            <v>52320117MJ5839285D</v>
          </cell>
          <cell r="E134" t="str">
            <v>JY33201170014525</v>
          </cell>
        </row>
        <row r="134">
          <cell r="G134">
            <v>52</v>
          </cell>
          <cell r="H134">
            <v>208</v>
          </cell>
          <cell r="I134">
            <v>416</v>
          </cell>
          <cell r="J134">
            <v>105</v>
          </cell>
          <cell r="K134">
            <v>351</v>
          </cell>
          <cell r="L134">
            <v>1053</v>
          </cell>
          <cell r="M134">
            <v>155</v>
          </cell>
          <cell r="N134">
            <v>559</v>
          </cell>
          <cell r="O134">
            <v>1469</v>
          </cell>
          <cell r="P134" t="str">
            <v>自供</v>
          </cell>
          <cell r="Q134">
            <v>1118</v>
          </cell>
          <cell r="R134">
            <v>2587</v>
          </cell>
        </row>
        <row r="135">
          <cell r="A135" t="str">
            <v>南京市溧水区祥瑞养老服务中心（东泉站点）</v>
          </cell>
          <cell r="B135" t="str">
            <v>南京市溧水区祥瑞养老服务中心（东泉站点）</v>
          </cell>
          <cell r="C135" t="str">
            <v>南京市溧水区石湫街道东泉村</v>
          </cell>
          <cell r="D135" t="str">
            <v>523201173026865465</v>
          </cell>
          <cell r="E135" t="str">
            <v>JY33201170043572</v>
          </cell>
        </row>
        <row r="135">
          <cell r="G135">
            <v>199</v>
          </cell>
          <cell r="H135">
            <v>3363</v>
          </cell>
          <cell r="I135">
            <v>6726</v>
          </cell>
          <cell r="J135">
            <v>55</v>
          </cell>
          <cell r="K135">
            <v>2312</v>
          </cell>
          <cell r="L135">
            <v>6936</v>
          </cell>
          <cell r="M135">
            <v>249</v>
          </cell>
          <cell r="N135">
            <v>5675</v>
          </cell>
          <cell r="O135">
            <v>13662</v>
          </cell>
          <cell r="P135" t="str">
            <v>自供</v>
          </cell>
          <cell r="Q135">
            <v>11350</v>
          </cell>
          <cell r="R135">
            <v>25012</v>
          </cell>
        </row>
        <row r="136">
          <cell r="A136" t="str">
            <v>南京市溧水区祥瑞养老服务中心（青锋村站点）</v>
          </cell>
          <cell r="B136" t="e">
            <v>#N/A</v>
          </cell>
          <cell r="C136" t="str">
            <v>溧水区洪蓝街道青锋村天青路青锋医务室隔壁</v>
          </cell>
          <cell r="D136" t="str">
            <v>523201173026865465</v>
          </cell>
          <cell r="E136" t="str">
            <v>JY33201240082239</v>
          </cell>
        </row>
        <row r="136">
          <cell r="G136">
            <v>84</v>
          </cell>
          <cell r="H136">
            <v>911</v>
          </cell>
          <cell r="I136">
            <v>1822</v>
          </cell>
          <cell r="J136">
            <v>61</v>
          </cell>
          <cell r="K136">
            <v>3941</v>
          </cell>
          <cell r="L136">
            <v>11823</v>
          </cell>
          <cell r="M136">
            <v>145</v>
          </cell>
          <cell r="N136">
            <v>4852</v>
          </cell>
          <cell r="O136">
            <v>13645</v>
          </cell>
          <cell r="P136" t="str">
            <v>自供</v>
          </cell>
          <cell r="Q136">
            <v>9704</v>
          </cell>
          <cell r="R136">
            <v>23349</v>
          </cell>
        </row>
        <row r="137">
          <cell r="A137" t="str">
            <v>南京市溧水区安正居家养老服务中心（交山站点）</v>
          </cell>
          <cell r="B137" t="str">
            <v>南京市溧水区安正居家养老服务中心（交山站点）</v>
          </cell>
          <cell r="C137" t="str">
            <v>南京市溧水区开发区谢家新村老年活动中心</v>
          </cell>
          <cell r="D137" t="str">
            <v>52320117MJ5839437R</v>
          </cell>
          <cell r="E137" t="str">
            <v>JY33201240089125</v>
          </cell>
        </row>
        <row r="137">
          <cell r="G137">
            <v>103</v>
          </cell>
          <cell r="H137">
            <v>5104</v>
          </cell>
          <cell r="I137">
            <v>10208</v>
          </cell>
          <cell r="J137">
            <v>32</v>
          </cell>
          <cell r="K137">
            <v>3492</v>
          </cell>
          <cell r="L137">
            <v>10476</v>
          </cell>
          <cell r="M137">
            <v>135</v>
          </cell>
          <cell r="N137">
            <v>8596</v>
          </cell>
          <cell r="O137">
            <v>20684</v>
          </cell>
          <cell r="P137" t="str">
            <v>自供</v>
          </cell>
          <cell r="Q137">
            <v>17192</v>
          </cell>
          <cell r="R137">
            <v>37876</v>
          </cell>
        </row>
        <row r="138">
          <cell r="A138" t="str">
            <v>南京怡家居家养老服务中心（卫生院站点）</v>
          </cell>
          <cell r="B138" t="e">
            <v>#N/A</v>
          </cell>
          <cell r="C138" t="str">
            <v>溧水区洪蓝街道傅家边卫生院老年活动中心</v>
          </cell>
          <cell r="D138" t="str">
            <v>52320117MJ5839285D</v>
          </cell>
          <cell r="E138" t="str">
            <v>JY33201170076064</v>
          </cell>
        </row>
        <row r="138">
          <cell r="G138">
            <v>503</v>
          </cell>
          <cell r="H138">
            <v>3579</v>
          </cell>
          <cell r="I138">
            <v>7158</v>
          </cell>
          <cell r="J138">
            <v>115</v>
          </cell>
          <cell r="K138">
            <v>4343</v>
          </cell>
          <cell r="L138">
            <v>13029</v>
          </cell>
          <cell r="M138">
            <v>617</v>
          </cell>
          <cell r="N138">
            <v>7922</v>
          </cell>
          <cell r="O138">
            <v>20187</v>
          </cell>
          <cell r="P138" t="str">
            <v>自供</v>
          </cell>
          <cell r="Q138">
            <v>15844</v>
          </cell>
          <cell r="R138">
            <v>36031</v>
          </cell>
        </row>
        <row r="139">
          <cell r="A139" t="str">
            <v>南京市溧水区祥瑞养老服务中心（石场站点）</v>
          </cell>
          <cell r="B139" t="str">
            <v>南京市溧水区祥瑞养老服务中心（石场站点）</v>
          </cell>
          <cell r="C139" t="str">
            <v>南京市溧水区石湫街道向阳村石场村</v>
          </cell>
          <cell r="D139" t="str">
            <v>523201173026865465</v>
          </cell>
          <cell r="E139" t="str">
            <v>/</v>
          </cell>
        </row>
        <row r="139">
          <cell r="G139">
            <v>99</v>
          </cell>
          <cell r="H139">
            <v>623</v>
          </cell>
          <cell r="I139">
            <v>1246</v>
          </cell>
          <cell r="J139">
            <v>66</v>
          </cell>
          <cell r="K139">
            <v>2415</v>
          </cell>
          <cell r="L139">
            <v>7245</v>
          </cell>
          <cell r="M139">
            <v>164</v>
          </cell>
          <cell r="N139">
            <v>3038</v>
          </cell>
          <cell r="O139">
            <v>8491</v>
          </cell>
          <cell r="P139" t="str">
            <v>配餐</v>
          </cell>
          <cell r="Q139">
            <v>0</v>
          </cell>
          <cell r="R139">
            <v>8491</v>
          </cell>
        </row>
        <row r="140">
          <cell r="A140" t="str">
            <v>南京市溧水区祥瑞养老服务中心（崇文站点）</v>
          </cell>
          <cell r="B140" t="str">
            <v>南京市溧水区祥瑞养老服务中心（崇文站点）</v>
          </cell>
          <cell r="C140" t="str">
            <v>溧水区崇文路68号中山首府西门</v>
          </cell>
          <cell r="D140" t="str">
            <v>523201173026865465</v>
          </cell>
          <cell r="E140" t="str">
            <v>/</v>
          </cell>
        </row>
        <row r="140">
          <cell r="G140">
            <v>108</v>
          </cell>
          <cell r="H140">
            <v>378</v>
          </cell>
          <cell r="I140">
            <v>756</v>
          </cell>
          <cell r="J140">
            <v>51</v>
          </cell>
          <cell r="K140">
            <v>343</v>
          </cell>
          <cell r="L140">
            <v>1029</v>
          </cell>
          <cell r="M140">
            <v>159</v>
          </cell>
          <cell r="N140">
            <v>721</v>
          </cell>
          <cell r="O140">
            <v>1785</v>
          </cell>
          <cell r="P140" t="str">
            <v>配餐</v>
          </cell>
          <cell r="Q140">
            <v>0</v>
          </cell>
          <cell r="R140">
            <v>1785</v>
          </cell>
        </row>
        <row r="141">
          <cell r="A141" t="str">
            <v>南京拾光盛年养老服务有限公司</v>
          </cell>
          <cell r="B141" t="str">
            <v>南京拾光盛年养老服务有限公司</v>
          </cell>
          <cell r="C141" t="str">
            <v>溧水区永阳街道天生桥大道388号时代广场负一层116号</v>
          </cell>
          <cell r="D141" t="str">
            <v>91320117MACKKR907Q</v>
          </cell>
          <cell r="E141" t="str">
            <v>/</v>
          </cell>
        </row>
        <row r="141">
          <cell r="G141">
            <v>39</v>
          </cell>
          <cell r="H141">
            <v>962</v>
          </cell>
          <cell r="I141">
            <v>1924</v>
          </cell>
          <cell r="J141">
            <v>2</v>
          </cell>
          <cell r="K141">
            <v>82</v>
          </cell>
          <cell r="L141">
            <v>246</v>
          </cell>
          <cell r="M141">
            <v>41</v>
          </cell>
          <cell r="N141">
            <v>1044</v>
          </cell>
          <cell r="O141">
            <v>2170</v>
          </cell>
          <cell r="P141" t="str">
            <v>配餐</v>
          </cell>
          <cell r="Q141">
            <v>0</v>
          </cell>
          <cell r="R141">
            <v>2170</v>
          </cell>
        </row>
        <row r="142">
          <cell r="A142" t="str">
            <v>南京市溧水区爱景居家养老服务中心（团山站点）</v>
          </cell>
          <cell r="B142" t="e">
            <v>#N/A</v>
          </cell>
          <cell r="C142" t="str">
            <v>南京市溧水区柘塘街道团山社区创维文汇苑19幢</v>
          </cell>
          <cell r="D142" t="str">
            <v>5232011733931704XT</v>
          </cell>
          <cell r="E142" t="str">
            <v>/</v>
          </cell>
        </row>
        <row r="142">
          <cell r="G142">
            <v>9</v>
          </cell>
          <cell r="H142">
            <v>327</v>
          </cell>
          <cell r="I142">
            <v>654</v>
          </cell>
          <cell r="J142">
            <v>5</v>
          </cell>
          <cell r="K142">
            <v>188</v>
          </cell>
          <cell r="L142">
            <v>564</v>
          </cell>
          <cell r="M142">
            <v>14</v>
          </cell>
          <cell r="N142">
            <v>515</v>
          </cell>
          <cell r="O142">
            <v>1218</v>
          </cell>
          <cell r="P142" t="e">
            <v>#N/A</v>
          </cell>
          <cell r="Q142">
            <v>0</v>
          </cell>
          <cell r="R142">
            <v>1218</v>
          </cell>
        </row>
        <row r="143">
          <cell r="A143" t="str">
            <v>南京市溧水区乐活居养老服务中心（景山站点）</v>
          </cell>
          <cell r="B143" t="str">
            <v>南京市溧水区乐活居养老服务中心（景山站点）</v>
          </cell>
          <cell r="C143" t="str">
            <v>南京市溧水区柘塘街道群力社区蒲杆村109号</v>
          </cell>
          <cell r="D143" t="str">
            <v>52320117MJ5836105R</v>
          </cell>
          <cell r="E143" t="str">
            <v>JY33201240072878</v>
          </cell>
        </row>
        <row r="143">
          <cell r="G143">
            <v>78</v>
          </cell>
          <cell r="H143">
            <v>6112</v>
          </cell>
          <cell r="I143">
            <v>12224</v>
          </cell>
          <cell r="J143">
            <v>23</v>
          </cell>
          <cell r="K143">
            <v>2274</v>
          </cell>
          <cell r="L143">
            <v>6822</v>
          </cell>
          <cell r="M143">
            <v>101</v>
          </cell>
          <cell r="N143">
            <v>8386</v>
          </cell>
          <cell r="O143">
            <v>19046</v>
          </cell>
          <cell r="P143" t="str">
            <v>自供</v>
          </cell>
          <cell r="Q143">
            <v>16772</v>
          </cell>
          <cell r="R143">
            <v>35818</v>
          </cell>
        </row>
        <row r="144">
          <cell r="A144" t="str">
            <v>南京市溧水区百德居家养老服务中心（毛公铺站点）</v>
          </cell>
          <cell r="B144" t="str">
            <v>南京市溧水区百德居家养老服务中心（毛公铺站点）</v>
          </cell>
          <cell r="C144" t="str">
            <v>南京市溧水区和凤镇毛公铺社区毛公铺路59-1号</v>
          </cell>
          <cell r="D144" t="str">
            <v>52320117MJ58394102</v>
          </cell>
          <cell r="E144" t="str">
            <v>JY33201240058280</v>
          </cell>
        </row>
        <row r="144">
          <cell r="G144">
            <v>11</v>
          </cell>
          <cell r="H144">
            <v>153</v>
          </cell>
          <cell r="I144">
            <v>306</v>
          </cell>
          <cell r="J144">
            <v>37</v>
          </cell>
          <cell r="K144">
            <v>640</v>
          </cell>
          <cell r="L144">
            <v>1920</v>
          </cell>
          <cell r="M144">
            <v>48</v>
          </cell>
          <cell r="N144">
            <v>793</v>
          </cell>
          <cell r="O144">
            <v>2226</v>
          </cell>
          <cell r="P144" t="str">
            <v>自供</v>
          </cell>
          <cell r="Q144">
            <v>1586</v>
          </cell>
          <cell r="R144">
            <v>3812</v>
          </cell>
        </row>
        <row r="145">
          <cell r="A145" t="str">
            <v>南京市溧水区祥瑞养老服务中心（高平站点）</v>
          </cell>
          <cell r="B145" t="str">
            <v>南京市溧水区祥瑞养老服务中心（高平站点）</v>
          </cell>
          <cell r="C145" t="str">
            <v>溧水区永阳镇天生桥大道618号凯阳花园</v>
          </cell>
          <cell r="D145" t="str">
            <v>523201173026865465</v>
          </cell>
          <cell r="E145" t="str">
            <v>/</v>
          </cell>
        </row>
        <row r="145">
          <cell r="G145">
            <v>131</v>
          </cell>
          <cell r="H145">
            <v>704</v>
          </cell>
          <cell r="I145">
            <v>1408</v>
          </cell>
          <cell r="J145">
            <v>29</v>
          </cell>
          <cell r="K145">
            <v>289</v>
          </cell>
          <cell r="L145">
            <v>867</v>
          </cell>
          <cell r="M145">
            <v>160</v>
          </cell>
          <cell r="N145">
            <v>993</v>
          </cell>
          <cell r="O145">
            <v>2275</v>
          </cell>
          <cell r="P145" t="str">
            <v>配餐</v>
          </cell>
          <cell r="Q145">
            <v>0</v>
          </cell>
          <cell r="R145">
            <v>2275</v>
          </cell>
        </row>
        <row r="146">
          <cell r="A146" t="str">
            <v>南京怡家居家养老服务中心（杨家庄独立助餐点）</v>
          </cell>
          <cell r="B146" t="e">
            <v>#N/A</v>
          </cell>
          <cell r="C146" t="str">
            <v>溧水区洪蓝街道蒲塘社区杨家村</v>
          </cell>
          <cell r="D146" t="str">
            <v>52320117MJ5839285D</v>
          </cell>
          <cell r="E146" t="str">
            <v>JY33201170072684</v>
          </cell>
        </row>
        <row r="146">
          <cell r="G146">
            <v>122</v>
          </cell>
          <cell r="H146">
            <v>3984</v>
          </cell>
          <cell r="I146">
            <v>7968</v>
          </cell>
          <cell r="J146">
            <v>102</v>
          </cell>
          <cell r="K146">
            <v>4791</v>
          </cell>
          <cell r="L146">
            <v>14373</v>
          </cell>
          <cell r="M146">
            <v>220</v>
          </cell>
          <cell r="N146">
            <v>8775</v>
          </cell>
          <cell r="O146">
            <v>22341</v>
          </cell>
          <cell r="P146" t="e">
            <v>#N/A</v>
          </cell>
          <cell r="Q146">
            <v>17550</v>
          </cell>
          <cell r="R146">
            <v>39891</v>
          </cell>
        </row>
        <row r="147">
          <cell r="A147" t="str">
            <v>南京市溧水区和美居家养老服务中心（沙岗站点）</v>
          </cell>
          <cell r="B147" t="e">
            <v>#N/A</v>
          </cell>
          <cell r="C147" t="str">
            <v>南京市溧水区和凤镇乌飞塘大队沙岗村（原粮仓）</v>
          </cell>
          <cell r="D147" t="str">
            <v>52320117MJ58393576</v>
          </cell>
          <cell r="E147" t="str">
            <v>JY33201170076675</v>
          </cell>
        </row>
        <row r="147">
          <cell r="G147">
            <v>2</v>
          </cell>
          <cell r="H147">
            <v>2</v>
          </cell>
          <cell r="I147">
            <v>4</v>
          </cell>
          <cell r="J147">
            <v>0</v>
          </cell>
          <cell r="K147">
            <v>0</v>
          </cell>
          <cell r="L147">
            <v>0</v>
          </cell>
          <cell r="M147">
            <v>2</v>
          </cell>
          <cell r="N147">
            <v>2</v>
          </cell>
          <cell r="O147">
            <v>4</v>
          </cell>
          <cell r="P147" t="str">
            <v>自供</v>
          </cell>
          <cell r="Q147">
            <v>4</v>
          </cell>
          <cell r="R147">
            <v>8</v>
          </cell>
        </row>
        <row r="148">
          <cell r="A148" t="str">
            <v>南京市溧水区润夕居家养老服务中心（巷上站点）</v>
          </cell>
          <cell r="B148" t="str">
            <v>南京市溧水区润夕居家养老服务中心（巷上站点）</v>
          </cell>
          <cell r="C148" t="str">
            <v>白马镇石头寨社区巷上村</v>
          </cell>
          <cell r="D148" t="str">
            <v>52320117MJ58391707</v>
          </cell>
          <cell r="E148" t="str">
            <v>/</v>
          </cell>
        </row>
        <row r="148">
          <cell r="G148">
            <v>20</v>
          </cell>
          <cell r="H148">
            <v>449</v>
          </cell>
          <cell r="I148">
            <v>898</v>
          </cell>
          <cell r="J148">
            <v>45</v>
          </cell>
          <cell r="K148">
            <v>2402</v>
          </cell>
          <cell r="L148">
            <v>7206</v>
          </cell>
          <cell r="M148">
            <v>64</v>
          </cell>
          <cell r="N148">
            <v>2851</v>
          </cell>
          <cell r="O148">
            <v>8104</v>
          </cell>
          <cell r="P148" t="str">
            <v>配餐</v>
          </cell>
          <cell r="Q148">
            <v>0</v>
          </cell>
          <cell r="R148">
            <v>8104</v>
          </cell>
        </row>
        <row r="149">
          <cell r="A149" t="str">
            <v>南京市溧水区惟吾德馨居家养老服务中心（仙坛站点）</v>
          </cell>
          <cell r="B149" t="str">
            <v>南京市溧水区惟吾德馨居家养老服务中心（仙坛站点）</v>
          </cell>
          <cell r="C149" t="str">
            <v>南京市溧水区晶桥镇仙坛社区张千户村</v>
          </cell>
          <cell r="D149" t="str">
            <v>52320117MJ58392938</v>
          </cell>
          <cell r="E149" t="str">
            <v>JY33201170021973</v>
          </cell>
        </row>
        <row r="149">
          <cell r="G149">
            <v>150</v>
          </cell>
          <cell r="H149">
            <v>3597</v>
          </cell>
          <cell r="I149">
            <v>7194</v>
          </cell>
          <cell r="J149">
            <v>59</v>
          </cell>
          <cell r="K149">
            <v>2693</v>
          </cell>
          <cell r="L149">
            <v>8079</v>
          </cell>
          <cell r="M149">
            <v>208</v>
          </cell>
          <cell r="N149">
            <v>6290</v>
          </cell>
          <cell r="O149">
            <v>15273</v>
          </cell>
          <cell r="P149" t="str">
            <v>自供</v>
          </cell>
          <cell r="Q149">
            <v>12580</v>
          </cell>
          <cell r="R149">
            <v>27853</v>
          </cell>
        </row>
        <row r="150">
          <cell r="A150" t="str">
            <v>南京市溧水区鸿泰居家养老服务中心（东庐人家站点）</v>
          </cell>
          <cell r="B150" t="str">
            <v>南京市溧水区鸿泰居家养老服务中心（东庐人家站点）</v>
          </cell>
          <cell r="C150" t="str">
            <v>溧水区永阳街道琴音社区东庐人家小区</v>
          </cell>
          <cell r="D150" t="str">
            <v>52320117MJ5839576G</v>
          </cell>
          <cell r="E150" t="str">
            <v>/</v>
          </cell>
        </row>
        <row r="150">
          <cell r="G150">
            <v>11</v>
          </cell>
          <cell r="H150">
            <v>104</v>
          </cell>
          <cell r="I150">
            <v>208</v>
          </cell>
          <cell r="J150">
            <v>4</v>
          </cell>
          <cell r="K150">
            <v>7</v>
          </cell>
          <cell r="L150">
            <v>21</v>
          </cell>
          <cell r="M150">
            <v>15</v>
          </cell>
          <cell r="N150">
            <v>111</v>
          </cell>
          <cell r="O150">
            <v>229</v>
          </cell>
          <cell r="P150" t="str">
            <v>配餐</v>
          </cell>
          <cell r="Q150">
            <v>0</v>
          </cell>
          <cell r="R150">
            <v>229</v>
          </cell>
        </row>
        <row r="151">
          <cell r="A151" t="str">
            <v>南京市溧水区润夕居家养老服务中心（石燕站点）</v>
          </cell>
          <cell r="B151" t="str">
            <v>南京市溧水区润夕居家养老服务中心（石燕站点）</v>
          </cell>
          <cell r="C151" t="str">
            <v>溧水区永阳街道石燕社区鑫悦府</v>
          </cell>
          <cell r="D151" t="str">
            <v>52320117MJ58391707</v>
          </cell>
          <cell r="E151" t="str">
            <v>/</v>
          </cell>
        </row>
        <row r="151">
          <cell r="G151">
            <v>32</v>
          </cell>
          <cell r="H151">
            <v>309</v>
          </cell>
          <cell r="I151">
            <v>618</v>
          </cell>
          <cell r="J151">
            <v>3</v>
          </cell>
          <cell r="K151">
            <v>6</v>
          </cell>
          <cell r="L151">
            <v>18</v>
          </cell>
          <cell r="M151">
            <v>35</v>
          </cell>
          <cell r="N151">
            <v>315</v>
          </cell>
          <cell r="O151">
            <v>636</v>
          </cell>
          <cell r="P151" t="str">
            <v>配餐</v>
          </cell>
          <cell r="Q151">
            <v>0</v>
          </cell>
          <cell r="R151">
            <v>636</v>
          </cell>
        </row>
        <row r="152">
          <cell r="A152" t="str">
            <v>南京市溧水区祥瑞养老服务中心（云鹤山岗下村站点）</v>
          </cell>
          <cell r="B152" t="str">
            <v>南京市溧水区祥瑞养老服务中心（云鹤山岗下村站点）</v>
          </cell>
          <cell r="C152" t="str">
            <v>南京市溧水区晶桥镇云鹤山岗下村1号</v>
          </cell>
          <cell r="D152" t="str">
            <v>523201173026865465</v>
          </cell>
          <cell r="E152" t="str">
            <v>/</v>
          </cell>
        </row>
        <row r="152">
          <cell r="G152">
            <v>6</v>
          </cell>
          <cell r="H152">
            <v>110</v>
          </cell>
          <cell r="I152">
            <v>220</v>
          </cell>
          <cell r="J152">
            <v>3</v>
          </cell>
          <cell r="K152">
            <v>26</v>
          </cell>
          <cell r="L152">
            <v>78</v>
          </cell>
          <cell r="M152">
            <v>9</v>
          </cell>
          <cell r="N152">
            <v>136</v>
          </cell>
          <cell r="O152">
            <v>298</v>
          </cell>
          <cell r="P152" t="str">
            <v>配餐</v>
          </cell>
          <cell r="Q152">
            <v>0</v>
          </cell>
          <cell r="R152">
            <v>298</v>
          </cell>
        </row>
        <row r="153">
          <cell r="A153" t="str">
            <v>南京市溧水区金牛居家养老服务中心（三里亭站点）</v>
          </cell>
          <cell r="B153" t="str">
            <v>南京市溧水区金牛居家养老服务中心（三里亭站点）</v>
          </cell>
          <cell r="C153" t="str">
            <v>南京市溧水区洪蓝街道三里亭社区金牛北路299号</v>
          </cell>
          <cell r="D153" t="str">
            <v>52320117MJ5839445L</v>
          </cell>
          <cell r="E153" t="str">
            <v>JY33201170000722</v>
          </cell>
        </row>
        <row r="153">
          <cell r="G153">
            <v>25</v>
          </cell>
          <cell r="H153">
            <v>1877</v>
          </cell>
          <cell r="I153">
            <v>3754</v>
          </cell>
          <cell r="J153">
            <v>4</v>
          </cell>
          <cell r="K153">
            <v>268</v>
          </cell>
          <cell r="L153">
            <v>804</v>
          </cell>
          <cell r="M153">
            <v>29</v>
          </cell>
          <cell r="N153">
            <v>2145</v>
          </cell>
          <cell r="O153">
            <v>4558</v>
          </cell>
          <cell r="P153" t="str">
            <v>自供</v>
          </cell>
          <cell r="Q153">
            <v>4290</v>
          </cell>
          <cell r="R153">
            <v>8848</v>
          </cell>
        </row>
        <row r="154">
          <cell r="A154" t="str">
            <v>南京市溧水区鸿阳居家养老服务中心（三里亭站点）</v>
          </cell>
          <cell r="B154" t="e">
            <v>#N/A</v>
          </cell>
          <cell r="C154" t="str">
            <v>南京市溧水区洪蓝街道三里亭社区毛家村老小学</v>
          </cell>
          <cell r="D154" t="str">
            <v>52320117MJ5840032A</v>
          </cell>
          <cell r="E154" t="str">
            <v>JY33201240056950</v>
          </cell>
        </row>
        <row r="154">
          <cell r="G154">
            <v>22</v>
          </cell>
          <cell r="H154">
            <v>1272</v>
          </cell>
          <cell r="I154">
            <v>2544</v>
          </cell>
          <cell r="J154">
            <v>28</v>
          </cell>
          <cell r="K154">
            <v>1929</v>
          </cell>
          <cell r="L154">
            <v>5787</v>
          </cell>
          <cell r="M154">
            <v>50</v>
          </cell>
          <cell r="N154">
            <v>3201</v>
          </cell>
          <cell r="O154">
            <v>8331</v>
          </cell>
          <cell r="P154" t="str">
            <v>自供</v>
          </cell>
          <cell r="Q154">
            <v>6402</v>
          </cell>
          <cell r="R154">
            <v>14733</v>
          </cell>
        </row>
        <row r="155">
          <cell r="A155" t="str">
            <v>南京市溧水区巾帼居家养老服务中心（东门街站点）</v>
          </cell>
          <cell r="B155" t="str">
            <v>南京市溧水区巾帼居家养老服务中心（东门街站点）</v>
          </cell>
          <cell r="C155" t="str">
            <v>溧水区永阳街道县前新村6幢隔壁（原苗苗托儿所）</v>
          </cell>
          <cell r="D155" t="str">
            <v>5232011730275860XP</v>
          </cell>
          <cell r="E155" t="str">
            <v>/</v>
          </cell>
        </row>
        <row r="155">
          <cell r="G155">
            <v>1</v>
          </cell>
          <cell r="H155">
            <v>1</v>
          </cell>
          <cell r="I155">
            <v>2</v>
          </cell>
          <cell r="J155">
            <v>1</v>
          </cell>
          <cell r="K155">
            <v>3</v>
          </cell>
          <cell r="L155">
            <v>9</v>
          </cell>
          <cell r="M155">
            <v>2</v>
          </cell>
          <cell r="N155">
            <v>4</v>
          </cell>
          <cell r="O155">
            <v>11</v>
          </cell>
          <cell r="P155" t="str">
            <v>配餐</v>
          </cell>
          <cell r="Q155">
            <v>0</v>
          </cell>
          <cell r="R155">
            <v>11</v>
          </cell>
        </row>
        <row r="156">
          <cell r="A156" t="str">
            <v>南京市溧水区祥瑞养老服务中心（戴家时代景园站点）</v>
          </cell>
          <cell r="B156" t="e">
            <v>#N/A</v>
          </cell>
          <cell r="C156" t="str">
            <v>南京市溧水区永阳街道戴家社区崇文路88号时代景园小区内</v>
          </cell>
          <cell r="D156" t="str">
            <v>523201173026865465</v>
          </cell>
          <cell r="E156" t="str">
            <v>/</v>
          </cell>
        </row>
        <row r="156">
          <cell r="G156">
            <v>86</v>
          </cell>
          <cell r="H156">
            <v>394</v>
          </cell>
          <cell r="I156">
            <v>788</v>
          </cell>
          <cell r="J156">
            <v>52</v>
          </cell>
          <cell r="K156">
            <v>277</v>
          </cell>
          <cell r="L156">
            <v>831</v>
          </cell>
          <cell r="M156">
            <v>138</v>
          </cell>
          <cell r="N156">
            <v>671</v>
          </cell>
          <cell r="O156">
            <v>1619</v>
          </cell>
          <cell r="P156" t="str">
            <v>配餐</v>
          </cell>
          <cell r="Q156">
            <v>0</v>
          </cell>
          <cell r="R156">
            <v>1619</v>
          </cell>
        </row>
        <row r="157">
          <cell r="A157" t="str">
            <v>南京怡家居家养老服务中心（涧东站点）</v>
          </cell>
          <cell r="B157" t="str">
            <v>南京怡家居家养老服务中心（涧东站点）</v>
          </cell>
          <cell r="C157" t="str">
            <v>溧水区洪蓝街道傅家边社区涧东村</v>
          </cell>
          <cell r="D157" t="str">
            <v>52320117MJ5839285D</v>
          </cell>
          <cell r="E157" t="str">
            <v>/</v>
          </cell>
        </row>
        <row r="157">
          <cell r="G157">
            <v>132</v>
          </cell>
          <cell r="H157">
            <v>564</v>
          </cell>
          <cell r="I157">
            <v>1128</v>
          </cell>
          <cell r="J157">
            <v>44</v>
          </cell>
          <cell r="K157">
            <v>269</v>
          </cell>
          <cell r="L157">
            <v>807</v>
          </cell>
          <cell r="M157">
            <v>175</v>
          </cell>
          <cell r="N157">
            <v>833</v>
          </cell>
          <cell r="O157">
            <v>1935</v>
          </cell>
          <cell r="P157" t="str">
            <v>配餐</v>
          </cell>
          <cell r="Q157">
            <v>0</v>
          </cell>
          <cell r="R157">
            <v>1935</v>
          </cell>
        </row>
        <row r="158">
          <cell r="A158" t="str">
            <v>南京市溧水区润夕居家养老服务中心（曹庄站点）</v>
          </cell>
          <cell r="B158" t="str">
            <v>南京市溧水区润夕居家养老服务中心（曹庄站点）</v>
          </cell>
          <cell r="C158" t="str">
            <v>晶桥镇芝山社区曹庄自然村</v>
          </cell>
          <cell r="D158" t="str">
            <v>52320117MJ58391707</v>
          </cell>
          <cell r="E158" t="str">
            <v>JY23201170038636</v>
          </cell>
        </row>
        <row r="158">
          <cell r="G158">
            <v>53</v>
          </cell>
          <cell r="H158">
            <v>2152</v>
          </cell>
          <cell r="I158">
            <v>4304</v>
          </cell>
          <cell r="J158">
            <v>40</v>
          </cell>
          <cell r="K158">
            <v>2792</v>
          </cell>
          <cell r="L158">
            <v>8376</v>
          </cell>
          <cell r="M158">
            <v>92</v>
          </cell>
          <cell r="N158">
            <v>4944</v>
          </cell>
          <cell r="O158">
            <v>12680</v>
          </cell>
          <cell r="P158" t="str">
            <v>自供</v>
          </cell>
          <cell r="Q158">
            <v>9888</v>
          </cell>
          <cell r="R158">
            <v>22568</v>
          </cell>
        </row>
        <row r="159">
          <cell r="A159" t="str">
            <v>南京市溧水区润夕居家养老服务中心（杭村站点）</v>
          </cell>
          <cell r="B159" t="str">
            <v>南京市溧水区润夕居家养老服务中心（杭村站点）</v>
          </cell>
          <cell r="C159" t="str">
            <v>溧水区晶桥镇圆盘下腾鹤楼</v>
          </cell>
          <cell r="D159" t="str">
            <v>52320117MJ58391707</v>
          </cell>
          <cell r="E159" t="str">
            <v>JY33201170077354</v>
          </cell>
        </row>
        <row r="159">
          <cell r="G159">
            <v>29</v>
          </cell>
          <cell r="H159">
            <v>1503</v>
          </cell>
          <cell r="I159">
            <v>3006</v>
          </cell>
          <cell r="J159">
            <v>54</v>
          </cell>
          <cell r="K159">
            <v>4325</v>
          </cell>
          <cell r="L159">
            <v>12975</v>
          </cell>
          <cell r="M159">
            <v>83</v>
          </cell>
          <cell r="N159">
            <v>5828</v>
          </cell>
          <cell r="O159">
            <v>15981</v>
          </cell>
          <cell r="P159" t="str">
            <v>自供</v>
          </cell>
          <cell r="Q159">
            <v>11656</v>
          </cell>
          <cell r="R159">
            <v>27637</v>
          </cell>
        </row>
        <row r="160">
          <cell r="A160" t="str">
            <v>南京市溧水区祥瑞养老服务中心（凤凰路站点）</v>
          </cell>
          <cell r="B160" t="str">
            <v>南京市溧水区祥瑞养老服务中心（凤凰路站点）</v>
          </cell>
          <cell r="C160" t="str">
            <v>溧水区和凤镇凤乐路1-23号</v>
          </cell>
          <cell r="D160" t="str">
            <v>523201173026865465</v>
          </cell>
          <cell r="E160" t="str">
            <v>JY33201170073179</v>
          </cell>
        </row>
        <row r="160">
          <cell r="G160">
            <v>201</v>
          </cell>
          <cell r="H160">
            <v>1484</v>
          </cell>
          <cell r="I160">
            <v>2968</v>
          </cell>
          <cell r="J160">
            <v>80</v>
          </cell>
          <cell r="K160">
            <v>2425</v>
          </cell>
          <cell r="L160">
            <v>7275</v>
          </cell>
          <cell r="M160">
            <v>280</v>
          </cell>
          <cell r="N160">
            <v>3909</v>
          </cell>
          <cell r="O160">
            <v>10243</v>
          </cell>
          <cell r="P160" t="str">
            <v>自供</v>
          </cell>
          <cell r="Q160">
            <v>7818</v>
          </cell>
          <cell r="R160">
            <v>18061</v>
          </cell>
        </row>
        <row r="161">
          <cell r="A161" t="str">
            <v>南京市溧水区鸿泰居家养老服务中心（山南站点）</v>
          </cell>
          <cell r="B161" t="str">
            <v>南京市溧水区鸿泰居家养老服务中心（山南站点）</v>
          </cell>
          <cell r="C161" t="str">
            <v>溧水区洪蓝街道天生桥社区山南村</v>
          </cell>
          <cell r="D161" t="str">
            <v>52320117MJ5839576G</v>
          </cell>
          <cell r="E161" t="str">
            <v>JY33201170014525</v>
          </cell>
        </row>
        <row r="161">
          <cell r="G161">
            <v>161</v>
          </cell>
          <cell r="H161">
            <v>3846</v>
          </cell>
          <cell r="I161">
            <v>7692</v>
          </cell>
          <cell r="J161">
            <v>161</v>
          </cell>
          <cell r="K161">
            <v>5836</v>
          </cell>
          <cell r="L161">
            <v>17508</v>
          </cell>
          <cell r="M161">
            <v>318</v>
          </cell>
          <cell r="N161">
            <v>9682</v>
          </cell>
          <cell r="O161">
            <v>25200</v>
          </cell>
          <cell r="P161" t="str">
            <v>自供</v>
          </cell>
          <cell r="Q161">
            <v>19364</v>
          </cell>
          <cell r="R161">
            <v>44564</v>
          </cell>
        </row>
        <row r="162">
          <cell r="A162" t="str">
            <v>南京市溧水区凤鸣居家养老服务中心（骆山站点）</v>
          </cell>
          <cell r="B162" t="str">
            <v>南京市溧水区凤鸣居家养老服务中心（骆山站点）</v>
          </cell>
          <cell r="C162" t="str">
            <v>溧水区和凤镇骆山村888号</v>
          </cell>
          <cell r="D162" t="str">
            <v>52320117MJ5839613N</v>
          </cell>
          <cell r="E162" t="str">
            <v>JY33201170073162</v>
          </cell>
        </row>
        <row r="162">
          <cell r="G162">
            <v>109</v>
          </cell>
          <cell r="H162">
            <v>235</v>
          </cell>
          <cell r="I162">
            <v>470</v>
          </cell>
          <cell r="J162">
            <v>63</v>
          </cell>
          <cell r="K162">
            <v>2784</v>
          </cell>
          <cell r="L162">
            <v>8352</v>
          </cell>
          <cell r="M162">
            <v>171</v>
          </cell>
          <cell r="N162">
            <v>3019</v>
          </cell>
          <cell r="O162">
            <v>8822</v>
          </cell>
          <cell r="P162" t="str">
            <v>自供</v>
          </cell>
          <cell r="Q162">
            <v>6038</v>
          </cell>
          <cell r="R162">
            <v>14860</v>
          </cell>
        </row>
        <row r="163">
          <cell r="A163" t="str">
            <v>南京市溧水区润夕居家养老服务中心（云鹤山岗下村站点）</v>
          </cell>
          <cell r="B163" t="str">
            <v>南京市溧水区润夕居家养老服务中心（云鹤山岗下村站点）</v>
          </cell>
          <cell r="C163" t="str">
            <v>溧水区晶桥镇云鹤山岗下村1号</v>
          </cell>
          <cell r="D163" t="str">
            <v>52320117MJ58391707</v>
          </cell>
          <cell r="E163" t="str">
            <v>/</v>
          </cell>
        </row>
        <row r="163">
          <cell r="G163">
            <v>30</v>
          </cell>
          <cell r="H163">
            <v>704</v>
          </cell>
          <cell r="I163">
            <v>1408</v>
          </cell>
          <cell r="J163">
            <v>17</v>
          </cell>
          <cell r="K163">
            <v>330</v>
          </cell>
          <cell r="L163">
            <v>990</v>
          </cell>
          <cell r="M163">
            <v>46</v>
          </cell>
          <cell r="N163">
            <v>1034</v>
          </cell>
          <cell r="O163">
            <v>2398</v>
          </cell>
          <cell r="P163" t="str">
            <v>配餐</v>
          </cell>
          <cell r="Q163">
            <v>0</v>
          </cell>
          <cell r="R163">
            <v>2398</v>
          </cell>
        </row>
        <row r="164">
          <cell r="A164" t="str">
            <v>南京市溧水区润夕居家养老服务中心（云鹤山站点）</v>
          </cell>
          <cell r="B164" t="str">
            <v>南京市溧水区润夕居家养老服务中心（云鹤山站点）</v>
          </cell>
          <cell r="C164" t="str">
            <v>溧水区晶桥镇云鹤山村汤村11号</v>
          </cell>
          <cell r="D164" t="str">
            <v>52320117MJ58391707</v>
          </cell>
          <cell r="E164" t="str">
            <v>JY33201170077362</v>
          </cell>
        </row>
        <row r="164">
          <cell r="G164">
            <v>75</v>
          </cell>
          <cell r="H164">
            <v>1943</v>
          </cell>
          <cell r="I164">
            <v>3886</v>
          </cell>
          <cell r="J164">
            <v>43</v>
          </cell>
          <cell r="K164">
            <v>2061</v>
          </cell>
          <cell r="L164">
            <v>6183</v>
          </cell>
          <cell r="M164">
            <v>117</v>
          </cell>
          <cell r="N164">
            <v>4004</v>
          </cell>
          <cell r="O164">
            <v>10069</v>
          </cell>
          <cell r="P164" t="str">
            <v>自供</v>
          </cell>
          <cell r="Q164">
            <v>8008</v>
          </cell>
          <cell r="R164">
            <v>18077</v>
          </cell>
        </row>
        <row r="165">
          <cell r="A165" t="str">
            <v>南京市溧水区凤鸣居家养老服务中心（中杨村站点）</v>
          </cell>
          <cell r="B165" t="e">
            <v>#N/A</v>
          </cell>
          <cell r="C165" t="str">
            <v>溧水区和凤镇中杨村为民服务中心</v>
          </cell>
          <cell r="D165" t="str">
            <v>52320117MJ5839613N</v>
          </cell>
          <cell r="E165" t="str">
            <v>JY33201170073154</v>
          </cell>
        </row>
        <row r="165">
          <cell r="G165">
            <v>141</v>
          </cell>
          <cell r="H165">
            <v>291</v>
          </cell>
          <cell r="I165">
            <v>582</v>
          </cell>
          <cell r="J165">
            <v>114</v>
          </cell>
          <cell r="K165">
            <v>4112</v>
          </cell>
          <cell r="L165">
            <v>12336</v>
          </cell>
          <cell r="M165">
            <v>252</v>
          </cell>
          <cell r="N165">
            <v>4403</v>
          </cell>
          <cell r="O165">
            <v>12918</v>
          </cell>
          <cell r="P165" t="str">
            <v>自供</v>
          </cell>
          <cell r="Q165">
            <v>8806</v>
          </cell>
          <cell r="R165">
            <v>21724</v>
          </cell>
        </row>
        <row r="166">
          <cell r="A166" t="str">
            <v>南京市溧水区润夕居家养老服务中心（孔家站点）</v>
          </cell>
          <cell r="B166" t="str">
            <v>南京市溧水区润夕居家养老服务中心（孔家站点）</v>
          </cell>
          <cell r="C166" t="str">
            <v>溧水区晶桥镇孔家村甘戴自然村</v>
          </cell>
          <cell r="D166" t="str">
            <v>52320117MJ58391707</v>
          </cell>
          <cell r="E166" t="str">
            <v>JY33201170077338</v>
          </cell>
        </row>
        <row r="166">
          <cell r="G166">
            <v>83</v>
          </cell>
          <cell r="H166">
            <v>2482</v>
          </cell>
          <cell r="I166">
            <v>4964</v>
          </cell>
          <cell r="J166">
            <v>29</v>
          </cell>
          <cell r="K166">
            <v>1437</v>
          </cell>
          <cell r="L166">
            <v>4311</v>
          </cell>
          <cell r="M166">
            <v>110</v>
          </cell>
          <cell r="N166">
            <v>3919</v>
          </cell>
          <cell r="O166">
            <v>9275</v>
          </cell>
          <cell r="P166" t="str">
            <v>自供</v>
          </cell>
          <cell r="Q166">
            <v>7838</v>
          </cell>
          <cell r="R166">
            <v>17113</v>
          </cell>
        </row>
        <row r="167">
          <cell r="A167" t="str">
            <v>南京市溧水区幸福苑居家养老服务中心（端详站点）</v>
          </cell>
          <cell r="B167" t="str">
            <v>南京市溧水区幸福苑居家养老服务中心（端详站点）</v>
          </cell>
          <cell r="C167" t="str">
            <v>南京市溧水区石湫街道上方社区端祥自然村文体中心</v>
          </cell>
          <cell r="D167" t="str">
            <v>52320117MJ5836113L</v>
          </cell>
          <cell r="E167" t="str">
            <v>/</v>
          </cell>
        </row>
        <row r="167">
          <cell r="G167">
            <v>15</v>
          </cell>
          <cell r="H167">
            <v>492</v>
          </cell>
          <cell r="I167">
            <v>984</v>
          </cell>
          <cell r="J167">
            <v>14</v>
          </cell>
          <cell r="K167">
            <v>863</v>
          </cell>
          <cell r="L167">
            <v>2589</v>
          </cell>
          <cell r="M167">
            <v>29</v>
          </cell>
          <cell r="N167">
            <v>1355</v>
          </cell>
          <cell r="O167">
            <v>3573</v>
          </cell>
          <cell r="P167" t="str">
            <v>配餐</v>
          </cell>
          <cell r="Q167">
            <v>0</v>
          </cell>
          <cell r="R167">
            <v>3573</v>
          </cell>
        </row>
        <row r="168">
          <cell r="A168" t="str">
            <v>南京市溧水区润夕居家养老服务中心（云鹤山自然村站点）</v>
          </cell>
          <cell r="B168" t="str">
            <v>南京市溧水区润夕居家养老服务中心（云鹤山自然村站点）</v>
          </cell>
          <cell r="C168" t="str">
            <v>溧水区晶桥镇云鹤山云鹤山自然村老年活动室</v>
          </cell>
          <cell r="D168" t="str">
            <v>52320117MJ58391707</v>
          </cell>
          <cell r="E168" t="str">
            <v>/</v>
          </cell>
        </row>
        <row r="168">
          <cell r="G168">
            <v>14</v>
          </cell>
          <cell r="H168">
            <v>205</v>
          </cell>
          <cell r="I168">
            <v>410</v>
          </cell>
          <cell r="J168">
            <v>17</v>
          </cell>
          <cell r="K168">
            <v>798</v>
          </cell>
          <cell r="L168">
            <v>2394</v>
          </cell>
          <cell r="M168">
            <v>31</v>
          </cell>
          <cell r="N168">
            <v>1003</v>
          </cell>
          <cell r="O168">
            <v>2804</v>
          </cell>
          <cell r="P168" t="str">
            <v>配餐</v>
          </cell>
          <cell r="Q168">
            <v>0</v>
          </cell>
          <cell r="R168">
            <v>2804</v>
          </cell>
        </row>
        <row r="169">
          <cell r="A169" t="str">
            <v>南京市溧水区润夕居家养老服务中心（邰村站点）</v>
          </cell>
          <cell r="B169" t="str">
            <v>南京市溧水区润夕居家养老服务中心（邰村站点）</v>
          </cell>
          <cell r="C169" t="str">
            <v>溧水区晶桥镇邰村社区党群服务中心旁</v>
          </cell>
          <cell r="D169" t="str">
            <v>52320117MJ58391707</v>
          </cell>
          <cell r="E169" t="str">
            <v>JY33201170077346</v>
          </cell>
        </row>
        <row r="169">
          <cell r="G169">
            <v>42</v>
          </cell>
          <cell r="H169">
            <v>307</v>
          </cell>
          <cell r="I169">
            <v>614</v>
          </cell>
          <cell r="J169">
            <v>56</v>
          </cell>
          <cell r="K169">
            <v>3075</v>
          </cell>
          <cell r="L169">
            <v>9225</v>
          </cell>
          <cell r="M169">
            <v>97</v>
          </cell>
          <cell r="N169">
            <v>3382</v>
          </cell>
          <cell r="O169">
            <v>9839</v>
          </cell>
          <cell r="P169" t="str">
            <v>自供</v>
          </cell>
          <cell r="Q169">
            <v>6764</v>
          </cell>
          <cell r="R169">
            <v>16603</v>
          </cell>
        </row>
        <row r="170">
          <cell r="A170" t="str">
            <v>南京市溧水区润夕居家养老服务中心（天岳城站点）</v>
          </cell>
          <cell r="B170" t="str">
            <v>南京市溧水区润夕居家养老服务中心（天岳城站点）</v>
          </cell>
          <cell r="C170" t="str">
            <v>溧水区永阳街道仪凤社区爱涛天岳城</v>
          </cell>
          <cell r="D170" t="str">
            <v>52320117MJ58391707</v>
          </cell>
          <cell r="E170" t="str">
            <v>/</v>
          </cell>
        </row>
        <row r="170">
          <cell r="G170">
            <v>6</v>
          </cell>
          <cell r="H170">
            <v>11</v>
          </cell>
          <cell r="I170">
            <v>22</v>
          </cell>
          <cell r="J170">
            <v>2</v>
          </cell>
          <cell r="K170">
            <v>2</v>
          </cell>
          <cell r="L170">
            <v>6</v>
          </cell>
          <cell r="M170">
            <v>8</v>
          </cell>
          <cell r="N170">
            <v>13</v>
          </cell>
          <cell r="O170">
            <v>28</v>
          </cell>
          <cell r="P170" t="str">
            <v>配餐</v>
          </cell>
          <cell r="Q170">
            <v>0</v>
          </cell>
          <cell r="R170">
            <v>28</v>
          </cell>
        </row>
        <row r="171">
          <cell r="A171" t="str">
            <v>南京市溧水区鸿泰居家养老服务中心（琉璃花园站点）</v>
          </cell>
          <cell r="B171" t="str">
            <v>南京市溧水区鸿泰居家养老服务中心（琉璃花园站点）</v>
          </cell>
          <cell r="C171" t="str">
            <v>溧水区永阳街道琉璃花园老年活动室</v>
          </cell>
          <cell r="D171" t="str">
            <v>52320117MJ5839576G</v>
          </cell>
          <cell r="E171" t="str">
            <v>/</v>
          </cell>
        </row>
        <row r="171">
          <cell r="G171">
            <v>47</v>
          </cell>
          <cell r="H171">
            <v>211</v>
          </cell>
          <cell r="I171">
            <v>422</v>
          </cell>
          <cell r="J171">
            <v>13</v>
          </cell>
          <cell r="K171">
            <v>93</v>
          </cell>
          <cell r="L171">
            <v>279</v>
          </cell>
          <cell r="M171">
            <v>60</v>
          </cell>
          <cell r="N171">
            <v>304</v>
          </cell>
          <cell r="O171">
            <v>701</v>
          </cell>
          <cell r="P171" t="str">
            <v>配餐</v>
          </cell>
          <cell r="Q171">
            <v>0</v>
          </cell>
          <cell r="R171">
            <v>701</v>
          </cell>
        </row>
        <row r="172">
          <cell r="A172" t="str">
            <v>南京市溧水区润夕居家养老服务中心（仪凤助餐点）</v>
          </cell>
          <cell r="B172" t="str">
            <v>南京市溧水区润夕居家养老服务中心（仪凤助餐点）</v>
          </cell>
          <cell r="C172" t="str">
            <v>溧水区永阳街道仪凤社区爱涛天岳城</v>
          </cell>
          <cell r="D172" t="str">
            <v>52320117MJ58391707</v>
          </cell>
          <cell r="E172" t="str">
            <v>JY33201170067194</v>
          </cell>
        </row>
        <row r="172">
          <cell r="G172">
            <v>108</v>
          </cell>
          <cell r="H172">
            <v>591</v>
          </cell>
          <cell r="I172">
            <v>1182</v>
          </cell>
          <cell r="J172">
            <v>25</v>
          </cell>
          <cell r="K172">
            <v>215</v>
          </cell>
          <cell r="L172">
            <v>645</v>
          </cell>
          <cell r="M172">
            <v>133</v>
          </cell>
          <cell r="N172">
            <v>806</v>
          </cell>
          <cell r="O172">
            <v>1827</v>
          </cell>
          <cell r="P172" t="str">
            <v>自供</v>
          </cell>
          <cell r="Q172">
            <v>1612</v>
          </cell>
          <cell r="R172">
            <v>3439</v>
          </cell>
        </row>
        <row r="173">
          <cell r="A173" t="str">
            <v>南京市溧水区润夕居家养老服务中心（石头寨独立助餐点）</v>
          </cell>
          <cell r="B173" t="e">
            <v>#N/A</v>
          </cell>
          <cell r="C173" t="str">
            <v>溧水区白马镇石头寨村新社区村</v>
          </cell>
          <cell r="D173" t="str">
            <v>52320117MJ58391707</v>
          </cell>
          <cell r="E173" t="str">
            <v>JY33201170068193</v>
          </cell>
        </row>
        <row r="173">
          <cell r="G173">
            <v>15</v>
          </cell>
          <cell r="H173">
            <v>659</v>
          </cell>
          <cell r="I173">
            <v>1318</v>
          </cell>
          <cell r="J173">
            <v>21</v>
          </cell>
          <cell r="K173">
            <v>1502</v>
          </cell>
          <cell r="L173">
            <v>4506</v>
          </cell>
          <cell r="M173">
            <v>36</v>
          </cell>
          <cell r="N173">
            <v>2161</v>
          </cell>
          <cell r="O173">
            <v>5824</v>
          </cell>
          <cell r="P173" t="str">
            <v>自供</v>
          </cell>
          <cell r="Q173">
            <v>4322</v>
          </cell>
          <cell r="R173">
            <v>10146</v>
          </cell>
        </row>
        <row r="174">
          <cell r="A174" t="str">
            <v>南京市溧水区祥瑞养老服务中心（张家站点）</v>
          </cell>
          <cell r="B174" t="str">
            <v>南京市溧水区祥瑞养老服务中心（张家站点）</v>
          </cell>
          <cell r="C174" t="str">
            <v>溧水区和凤镇张家村村委会</v>
          </cell>
          <cell r="D174" t="str">
            <v>523201173026865465</v>
          </cell>
          <cell r="E174" t="str">
            <v>JY33201170075192</v>
          </cell>
        </row>
        <row r="174">
          <cell r="G174">
            <v>75</v>
          </cell>
          <cell r="H174">
            <v>2194</v>
          </cell>
          <cell r="I174">
            <v>4388</v>
          </cell>
          <cell r="J174">
            <v>91</v>
          </cell>
          <cell r="K174">
            <v>6839</v>
          </cell>
          <cell r="L174">
            <v>20517</v>
          </cell>
          <cell r="M174">
            <v>166</v>
          </cell>
          <cell r="N174">
            <v>9033</v>
          </cell>
          <cell r="O174">
            <v>24905</v>
          </cell>
          <cell r="P174" t="str">
            <v>自供</v>
          </cell>
          <cell r="Q174">
            <v>18066</v>
          </cell>
          <cell r="R174">
            <v>42971</v>
          </cell>
        </row>
        <row r="175">
          <cell r="A175" t="str">
            <v>南京市溧水区鸿福居家养老服务中心（双牌石站点）</v>
          </cell>
          <cell r="B175" t="str">
            <v>南京市溧水区鸿福居家养老服务中心（双牌石站点）</v>
          </cell>
          <cell r="C175" t="str">
            <v>溧水区和凤镇双牌石村新港东路</v>
          </cell>
          <cell r="D175" t="str">
            <v>52320117MJ58396489</v>
          </cell>
          <cell r="E175" t="str">
            <v>JY33201240106647</v>
          </cell>
        </row>
        <row r="175">
          <cell r="G175">
            <v>16</v>
          </cell>
          <cell r="H175">
            <v>386</v>
          </cell>
          <cell r="I175">
            <v>772</v>
          </cell>
          <cell r="J175">
            <v>62</v>
          </cell>
          <cell r="K175">
            <v>4164</v>
          </cell>
          <cell r="L175">
            <v>12492</v>
          </cell>
          <cell r="M175">
            <v>78</v>
          </cell>
          <cell r="N175">
            <v>4550</v>
          </cell>
          <cell r="O175">
            <v>13264</v>
          </cell>
          <cell r="P175" t="str">
            <v>自供</v>
          </cell>
          <cell r="Q175">
            <v>9100</v>
          </cell>
          <cell r="R175">
            <v>22364</v>
          </cell>
        </row>
        <row r="176">
          <cell r="A176" t="str">
            <v>南京怡家居家养老服务中心（新桥站点）</v>
          </cell>
          <cell r="B176" t="str">
            <v>南京怡家居家养老服务中心（新桥站点）</v>
          </cell>
          <cell r="C176" t="str">
            <v>溧水区晶桥镇新桥社区环步岗自然村</v>
          </cell>
          <cell r="D176" t="str">
            <v>52320117MJ5839285D</v>
          </cell>
          <cell r="E176" t="str">
            <v>JY33201240097933</v>
          </cell>
        </row>
        <row r="176">
          <cell r="G176">
            <v>26</v>
          </cell>
          <cell r="H176">
            <v>1196</v>
          </cell>
          <cell r="I176">
            <v>2392</v>
          </cell>
          <cell r="J176">
            <v>54</v>
          </cell>
          <cell r="K176">
            <v>4081</v>
          </cell>
          <cell r="L176">
            <v>12243</v>
          </cell>
          <cell r="M176">
            <v>80</v>
          </cell>
          <cell r="N176">
            <v>5277</v>
          </cell>
          <cell r="O176">
            <v>14635</v>
          </cell>
          <cell r="P176" t="str">
            <v>自供</v>
          </cell>
          <cell r="Q176">
            <v>10554</v>
          </cell>
          <cell r="R176">
            <v>25189</v>
          </cell>
        </row>
        <row r="177">
          <cell r="A177" t="str">
            <v>南京怡家居家养老服务中心（枫香岭站点）</v>
          </cell>
          <cell r="B177" t="str">
            <v>南京怡家居家养老服务中心（枫香岭站点）</v>
          </cell>
          <cell r="C177" t="str">
            <v>溧水区晶桥镇枫香岭村横山村</v>
          </cell>
          <cell r="D177" t="str">
            <v>52320117MJ5839285D</v>
          </cell>
          <cell r="E177" t="str">
            <v>JY33201170077426</v>
          </cell>
        </row>
        <row r="177">
          <cell r="G177">
            <v>29</v>
          </cell>
          <cell r="H177">
            <v>1179</v>
          </cell>
          <cell r="I177">
            <v>2358</v>
          </cell>
          <cell r="J177">
            <v>54</v>
          </cell>
          <cell r="K177">
            <v>3531</v>
          </cell>
          <cell r="L177">
            <v>10593</v>
          </cell>
          <cell r="M177">
            <v>83</v>
          </cell>
          <cell r="N177">
            <v>4710</v>
          </cell>
          <cell r="O177">
            <v>12951</v>
          </cell>
          <cell r="P177" t="str">
            <v>自供</v>
          </cell>
          <cell r="Q177">
            <v>9420</v>
          </cell>
          <cell r="R177">
            <v>22371</v>
          </cell>
        </row>
        <row r="178">
          <cell r="A178" t="str">
            <v>南京市溧水区润夕居家养老服务中心（梅山站点）</v>
          </cell>
          <cell r="B178" t="str">
            <v>南京市溧水区润夕居家养老服务中心（梅山站点）</v>
          </cell>
          <cell r="C178" t="str">
            <v>溧水区柘塘街道柘塘社区原敬老院</v>
          </cell>
          <cell r="D178" t="str">
            <v>52320117MJ58391707</v>
          </cell>
          <cell r="E178" t="str">
            <v>JY33201170077016</v>
          </cell>
        </row>
        <row r="178">
          <cell r="G178">
            <v>46</v>
          </cell>
          <cell r="H178">
            <v>765</v>
          </cell>
          <cell r="I178">
            <v>1530</v>
          </cell>
          <cell r="J178">
            <v>56</v>
          </cell>
          <cell r="K178">
            <v>3072</v>
          </cell>
          <cell r="L178">
            <v>9216</v>
          </cell>
          <cell r="M178">
            <v>101</v>
          </cell>
          <cell r="N178">
            <v>3837</v>
          </cell>
          <cell r="O178">
            <v>10746</v>
          </cell>
          <cell r="P178" t="str">
            <v>自供</v>
          </cell>
          <cell r="Q178">
            <v>7674</v>
          </cell>
          <cell r="R178">
            <v>18420</v>
          </cell>
        </row>
        <row r="179">
          <cell r="A179" t="str">
            <v>南京怡家居家养老服务中心（吴村桥站点）</v>
          </cell>
          <cell r="B179" t="str">
            <v>南京怡家居家养老服务中心（吴村桥站点）</v>
          </cell>
          <cell r="C179" t="str">
            <v>溧水区和凤镇吴村桥村吴东线东50米</v>
          </cell>
          <cell r="D179" t="str">
            <v>52320117MJ5839285D</v>
          </cell>
          <cell r="E179" t="str">
            <v>JY33201170076072</v>
          </cell>
        </row>
        <row r="179">
          <cell r="G179">
            <v>16</v>
          </cell>
          <cell r="H179">
            <v>253</v>
          </cell>
          <cell r="I179">
            <v>506</v>
          </cell>
          <cell r="J179">
            <v>53</v>
          </cell>
          <cell r="K179">
            <v>3599</v>
          </cell>
          <cell r="L179">
            <v>10797</v>
          </cell>
          <cell r="M179">
            <v>69</v>
          </cell>
          <cell r="N179">
            <v>3852</v>
          </cell>
          <cell r="O179">
            <v>11303</v>
          </cell>
          <cell r="P179" t="str">
            <v>自供</v>
          </cell>
          <cell r="Q179">
            <v>7704</v>
          </cell>
          <cell r="R179">
            <v>19007</v>
          </cell>
        </row>
        <row r="180">
          <cell r="A180" t="str">
            <v>南京市溧水区润夕居家养老服务中心（秦淮站点）</v>
          </cell>
          <cell r="B180" t="str">
            <v>南京市溧水区润夕居家养老服务中心（秦淮站点）</v>
          </cell>
          <cell r="C180" t="str">
            <v>溧水区柘塘街道金鸡泉路18号</v>
          </cell>
          <cell r="D180" t="str">
            <v>52320117MJ58391707</v>
          </cell>
          <cell r="E180" t="str">
            <v>JY33201170035677</v>
          </cell>
        </row>
        <row r="180">
          <cell r="G180">
            <v>118</v>
          </cell>
          <cell r="H180">
            <v>1916</v>
          </cell>
          <cell r="I180">
            <v>3832</v>
          </cell>
          <cell r="J180">
            <v>55</v>
          </cell>
          <cell r="K180">
            <v>3524</v>
          </cell>
          <cell r="L180">
            <v>10572</v>
          </cell>
          <cell r="M180">
            <v>173</v>
          </cell>
          <cell r="N180">
            <v>5440</v>
          </cell>
          <cell r="O180">
            <v>14404</v>
          </cell>
          <cell r="P180" t="str">
            <v>自供</v>
          </cell>
          <cell r="Q180">
            <v>10880</v>
          </cell>
          <cell r="R180">
            <v>25284</v>
          </cell>
        </row>
        <row r="181">
          <cell r="A181" t="str">
            <v>南京怡家居家养老服务中心（荷花站点）</v>
          </cell>
          <cell r="B181" t="str">
            <v>南京怡家居家养老服务中心（荷花站点）</v>
          </cell>
          <cell r="C181" t="str">
            <v>溧水区柘塘街道荷花路9号荷花党群服务中心</v>
          </cell>
          <cell r="D181" t="str">
            <v>52320117MJ5839285D</v>
          </cell>
          <cell r="E181" t="str">
            <v>JY33201170023251</v>
          </cell>
        </row>
        <row r="181">
          <cell r="G181">
            <v>94</v>
          </cell>
          <cell r="H181">
            <v>814</v>
          </cell>
          <cell r="I181">
            <v>1628</v>
          </cell>
          <cell r="J181">
            <v>49</v>
          </cell>
          <cell r="K181">
            <v>2319</v>
          </cell>
          <cell r="L181">
            <v>6957</v>
          </cell>
          <cell r="M181">
            <v>143</v>
          </cell>
          <cell r="N181">
            <v>3133</v>
          </cell>
          <cell r="O181">
            <v>8585</v>
          </cell>
          <cell r="P181" t="str">
            <v>自供</v>
          </cell>
          <cell r="Q181">
            <v>6266</v>
          </cell>
          <cell r="R181">
            <v>14851</v>
          </cell>
        </row>
        <row r="182">
          <cell r="A182" t="str">
            <v>南京怡家居家养老服务中心（芮家站点）</v>
          </cell>
          <cell r="B182" t="str">
            <v>南京怡家居家养老服务中心（芮家站点）</v>
          </cell>
          <cell r="C182" t="str">
            <v>溧水区晶桥镇芮家社区芮家村34号</v>
          </cell>
          <cell r="D182" t="str">
            <v>52320117MJ5839285D</v>
          </cell>
          <cell r="E182" t="str">
            <v>JY33201170077418</v>
          </cell>
        </row>
        <row r="182">
          <cell r="G182">
            <v>19</v>
          </cell>
          <cell r="H182">
            <v>768</v>
          </cell>
          <cell r="I182">
            <v>1536</v>
          </cell>
          <cell r="J182">
            <v>33</v>
          </cell>
          <cell r="K182">
            <v>2479</v>
          </cell>
          <cell r="L182">
            <v>7437</v>
          </cell>
          <cell r="M182">
            <v>51</v>
          </cell>
          <cell r="N182">
            <v>3247</v>
          </cell>
          <cell r="O182">
            <v>8973</v>
          </cell>
          <cell r="P182" t="str">
            <v>自供</v>
          </cell>
          <cell r="Q182">
            <v>6494</v>
          </cell>
          <cell r="R182">
            <v>15467</v>
          </cell>
        </row>
        <row r="183">
          <cell r="A183" t="str">
            <v>南京怡家居家养老服务中心（上港站点）</v>
          </cell>
          <cell r="B183" t="str">
            <v>南京怡家居家养老服务中心（上港站点）</v>
          </cell>
          <cell r="C183" t="str">
            <v>溧水区洪蓝街道上港大队上庄村</v>
          </cell>
          <cell r="D183" t="str">
            <v>52320117MJ5839285D</v>
          </cell>
          <cell r="E183" t="str">
            <v>JY33201170075615</v>
          </cell>
        </row>
        <row r="183">
          <cell r="G183">
            <v>84</v>
          </cell>
          <cell r="H183">
            <v>2287</v>
          </cell>
          <cell r="I183">
            <v>4574</v>
          </cell>
          <cell r="J183">
            <v>57</v>
          </cell>
          <cell r="K183">
            <v>4597</v>
          </cell>
          <cell r="L183">
            <v>13791</v>
          </cell>
          <cell r="M183">
            <v>141</v>
          </cell>
          <cell r="N183">
            <v>6884</v>
          </cell>
          <cell r="O183">
            <v>18365</v>
          </cell>
          <cell r="P183" t="str">
            <v>自供</v>
          </cell>
          <cell r="Q183">
            <v>13768</v>
          </cell>
          <cell r="R183">
            <v>32133</v>
          </cell>
        </row>
        <row r="184">
          <cell r="A184" t="str">
            <v>南京怡家居家养老服务中心（孔镇站点）</v>
          </cell>
          <cell r="B184" t="str">
            <v>南京怡家居家养老服务中心（孔镇站点）</v>
          </cell>
          <cell r="C184" t="str">
            <v>溧水区和凤镇孔镇老街下街</v>
          </cell>
          <cell r="D184" t="str">
            <v>52320117MJ5839285D</v>
          </cell>
          <cell r="E184" t="str">
            <v>JY33201170083248</v>
          </cell>
        </row>
        <row r="184">
          <cell r="G184">
            <v>33</v>
          </cell>
          <cell r="H184">
            <v>887</v>
          </cell>
          <cell r="I184">
            <v>1774</v>
          </cell>
          <cell r="J184">
            <v>67</v>
          </cell>
          <cell r="K184">
            <v>4810</v>
          </cell>
          <cell r="L184">
            <v>14430</v>
          </cell>
          <cell r="M184">
            <v>100</v>
          </cell>
          <cell r="N184">
            <v>5697</v>
          </cell>
          <cell r="O184">
            <v>16204</v>
          </cell>
          <cell r="P184" t="str">
            <v>自供</v>
          </cell>
          <cell r="Q184">
            <v>11394</v>
          </cell>
          <cell r="R184">
            <v>27598</v>
          </cell>
        </row>
        <row r="185">
          <cell r="A185" t="str">
            <v>南京市溧水区祥瑞养老服务中心（孙家巷站点）</v>
          </cell>
          <cell r="B185" t="str">
            <v>南京市溧水区祥瑞养老服务中心（孙家巷站点）</v>
          </cell>
          <cell r="C185" t="str">
            <v>溧水区和凤镇孙家巷社区卫生院对面</v>
          </cell>
          <cell r="D185" t="str">
            <v>523201173026865465</v>
          </cell>
          <cell r="E185" t="str">
            <v>JY33201170074608</v>
          </cell>
        </row>
        <row r="185">
          <cell r="G185">
            <v>30</v>
          </cell>
          <cell r="H185">
            <v>503</v>
          </cell>
          <cell r="I185">
            <v>1006</v>
          </cell>
          <cell r="J185">
            <v>53</v>
          </cell>
          <cell r="K185">
            <v>3229</v>
          </cell>
          <cell r="L185">
            <v>9687</v>
          </cell>
          <cell r="M185">
            <v>80</v>
          </cell>
          <cell r="N185">
            <v>3732</v>
          </cell>
          <cell r="O185">
            <v>10693</v>
          </cell>
          <cell r="P185" t="str">
            <v>自供</v>
          </cell>
          <cell r="Q185">
            <v>7464</v>
          </cell>
          <cell r="R185">
            <v>18157</v>
          </cell>
        </row>
        <row r="186">
          <cell r="A186" t="str">
            <v>南京市溧水区鸿福居家养老服务中心（毛公铺站点）</v>
          </cell>
          <cell r="B186" t="str">
            <v>南京市溧水区鸿福居家养老服务中心（毛公铺站点）</v>
          </cell>
          <cell r="C186" t="str">
            <v>溧水区和凤镇毛公铺社区毛公铺路59-1号</v>
          </cell>
          <cell r="D186" t="str">
            <v>52320117MJ58396489</v>
          </cell>
          <cell r="E186" t="str">
            <v>JY23201170007965</v>
          </cell>
        </row>
        <row r="186">
          <cell r="G186">
            <v>63</v>
          </cell>
          <cell r="H186">
            <v>816</v>
          </cell>
          <cell r="I186">
            <v>1632</v>
          </cell>
          <cell r="J186">
            <v>58</v>
          </cell>
          <cell r="K186">
            <v>3836</v>
          </cell>
          <cell r="L186">
            <v>11508</v>
          </cell>
          <cell r="M186">
            <v>120</v>
          </cell>
          <cell r="N186">
            <v>4652</v>
          </cell>
          <cell r="O186">
            <v>13140</v>
          </cell>
          <cell r="P186" t="str">
            <v>自供</v>
          </cell>
          <cell r="Q186">
            <v>9304</v>
          </cell>
          <cell r="R186">
            <v>22444</v>
          </cell>
        </row>
        <row r="187">
          <cell r="A187" t="str">
            <v>南京市溧水区润夕居家养老服务中心（共和站点）</v>
          </cell>
          <cell r="B187" t="str">
            <v>南京市溧水区润夕居家养老服务中心（共和站点）</v>
          </cell>
          <cell r="C187" t="str">
            <v>溧水区柘塘街道柘塘社区小陶村</v>
          </cell>
          <cell r="D187" t="str">
            <v>52320117MJ58391707</v>
          </cell>
          <cell r="E187" t="str">
            <v>/</v>
          </cell>
        </row>
        <row r="187">
          <cell r="G187">
            <v>14</v>
          </cell>
          <cell r="H187">
            <v>579</v>
          </cell>
          <cell r="I187">
            <v>1158</v>
          </cell>
          <cell r="J187">
            <v>41</v>
          </cell>
          <cell r="K187">
            <v>1647</v>
          </cell>
          <cell r="L187">
            <v>4941</v>
          </cell>
          <cell r="M187">
            <v>55</v>
          </cell>
          <cell r="N187">
            <v>2226</v>
          </cell>
          <cell r="O187">
            <v>6099</v>
          </cell>
          <cell r="P187" t="str">
            <v>配餐</v>
          </cell>
          <cell r="Q187">
            <v>0</v>
          </cell>
          <cell r="R187">
            <v>6099</v>
          </cell>
        </row>
        <row r="188">
          <cell r="A188" t="str">
            <v>南京怡家居家养老服务中心（乌山站点）</v>
          </cell>
          <cell r="B188" t="str">
            <v>南京怡家居家养老服务中心（乌山站点）</v>
          </cell>
          <cell r="C188" t="str">
            <v>溧水区柘塘街道徐母塘路100号乌山社区</v>
          </cell>
          <cell r="D188" t="str">
            <v>52320117MJ5839285D</v>
          </cell>
          <cell r="E188" t="str">
            <v>JY33201170076370</v>
          </cell>
        </row>
        <row r="188">
          <cell r="G188">
            <v>58</v>
          </cell>
          <cell r="H188">
            <v>827</v>
          </cell>
          <cell r="I188">
            <v>1654</v>
          </cell>
          <cell r="J188">
            <v>72</v>
          </cell>
          <cell r="K188">
            <v>3186</v>
          </cell>
          <cell r="L188">
            <v>9558</v>
          </cell>
          <cell r="M188">
            <v>130</v>
          </cell>
          <cell r="N188">
            <v>4013</v>
          </cell>
          <cell r="O188">
            <v>11212</v>
          </cell>
          <cell r="P188" t="str">
            <v>自供</v>
          </cell>
          <cell r="Q188">
            <v>8026</v>
          </cell>
          <cell r="R188">
            <v>19238</v>
          </cell>
        </row>
        <row r="189">
          <cell r="A189" t="str">
            <v>南京怡家居家养老服务中心（沙河站点）</v>
          </cell>
          <cell r="B189" t="str">
            <v>南京怡家居家养老服务中心（沙河站点）</v>
          </cell>
          <cell r="C189" t="str">
            <v>溧水区柘塘街道沙河社区朱家宕村</v>
          </cell>
          <cell r="D189" t="str">
            <v>52320117MJ5839285D</v>
          </cell>
          <cell r="E189" t="str">
            <v>JY33201240106850</v>
          </cell>
        </row>
        <row r="189">
          <cell r="G189">
            <v>57</v>
          </cell>
          <cell r="H189">
            <v>615</v>
          </cell>
          <cell r="I189">
            <v>1230</v>
          </cell>
          <cell r="J189">
            <v>23</v>
          </cell>
          <cell r="K189">
            <v>1340</v>
          </cell>
          <cell r="L189">
            <v>4020</v>
          </cell>
          <cell r="M189">
            <v>80</v>
          </cell>
          <cell r="N189">
            <v>1955</v>
          </cell>
          <cell r="O189">
            <v>5250</v>
          </cell>
          <cell r="P189" t="str">
            <v>自供</v>
          </cell>
          <cell r="Q189">
            <v>3910</v>
          </cell>
          <cell r="R189">
            <v>9160</v>
          </cell>
        </row>
        <row r="190">
          <cell r="A190" t="str">
            <v>南京怡家居家养老服务中心（沙岗站点）</v>
          </cell>
          <cell r="B190" t="str">
            <v>南京怡家居家养老服务中心（沙岗站点）</v>
          </cell>
          <cell r="C190" t="str">
            <v>溧水区和凤镇乌飞塘大队沙岗村（原粮仓）</v>
          </cell>
          <cell r="D190" t="str">
            <v>52320117MJ5839285D</v>
          </cell>
          <cell r="E190" t="str">
            <v>JY33201170076675</v>
          </cell>
        </row>
        <row r="190">
          <cell r="G190">
            <v>97</v>
          </cell>
          <cell r="H190">
            <v>1528</v>
          </cell>
          <cell r="I190">
            <v>3056</v>
          </cell>
          <cell r="J190">
            <v>33</v>
          </cell>
          <cell r="K190">
            <v>1562</v>
          </cell>
          <cell r="L190">
            <v>4686</v>
          </cell>
          <cell r="M190">
            <v>130</v>
          </cell>
          <cell r="N190">
            <v>3090</v>
          </cell>
          <cell r="O190">
            <v>7742</v>
          </cell>
          <cell r="P190" t="str">
            <v>自供</v>
          </cell>
          <cell r="Q190">
            <v>6180</v>
          </cell>
          <cell r="R190">
            <v>13922</v>
          </cell>
        </row>
        <row r="191">
          <cell r="A191" t="str">
            <v>南京市溧水区润夕居家养老服务中心（文昌东街站点）</v>
          </cell>
          <cell r="B191" t="str">
            <v>南京市溧水区润夕居家养老服务中心（文昌东街站点）</v>
          </cell>
          <cell r="C191" t="str">
            <v>永阳街道板桥社区党群服务中心三楼</v>
          </cell>
          <cell r="D191" t="str">
            <v>52320117MJ58391707</v>
          </cell>
          <cell r="E191" t="str">
            <v>/</v>
          </cell>
        </row>
        <row r="191">
          <cell r="G191">
            <v>20</v>
          </cell>
          <cell r="H191">
            <v>48</v>
          </cell>
          <cell r="I191">
            <v>96</v>
          </cell>
          <cell r="J191">
            <v>0</v>
          </cell>
          <cell r="K191">
            <v>0</v>
          </cell>
          <cell r="L191">
            <v>0</v>
          </cell>
          <cell r="M191">
            <v>20</v>
          </cell>
          <cell r="N191">
            <v>48</v>
          </cell>
          <cell r="O191">
            <v>96</v>
          </cell>
          <cell r="P191" t="str">
            <v>配餐</v>
          </cell>
          <cell r="Q191">
            <v>0</v>
          </cell>
          <cell r="R191">
            <v>96</v>
          </cell>
        </row>
        <row r="192">
          <cell r="A192" t="str">
            <v>南京市溧水区鸿泰居家养老服务中心（央誉站点）</v>
          </cell>
          <cell r="B192" t="str">
            <v>南京市溧水区鸿泰居家养老服务中心（央誉站点）</v>
          </cell>
          <cell r="C192" t="str">
            <v>南京市溧水区永阳街道建发央誉6栋</v>
          </cell>
          <cell r="D192" t="str">
            <v>52320117MJ5839576G</v>
          </cell>
          <cell r="E192" t="str">
            <v>/</v>
          </cell>
        </row>
        <row r="192">
          <cell r="G192">
            <v>13</v>
          </cell>
          <cell r="H192">
            <v>13</v>
          </cell>
          <cell r="I192">
            <v>26</v>
          </cell>
          <cell r="J192">
            <v>0</v>
          </cell>
          <cell r="K192">
            <v>0</v>
          </cell>
          <cell r="L192">
            <v>0</v>
          </cell>
          <cell r="M192">
            <v>13</v>
          </cell>
          <cell r="N192">
            <v>13</v>
          </cell>
          <cell r="O192">
            <v>26</v>
          </cell>
          <cell r="P192" t="str">
            <v>配餐</v>
          </cell>
          <cell r="Q192">
            <v>0</v>
          </cell>
          <cell r="R192">
            <v>26</v>
          </cell>
        </row>
        <row r="193">
          <cell r="A193" t="str">
            <v>南京怡家居家养老服务中心（华桥站点）</v>
          </cell>
          <cell r="B193" t="str">
            <v>南京怡家居家养老服务中心（华桥站点）</v>
          </cell>
          <cell r="C193" t="str">
            <v>南京市溧水经济开发区华桥大仁山村22号</v>
          </cell>
          <cell r="D193" t="str">
            <v>52320117MJ5839285D</v>
          </cell>
          <cell r="E193" t="str">
            <v>/</v>
          </cell>
        </row>
        <row r="193">
          <cell r="G193">
            <v>3</v>
          </cell>
          <cell r="H193">
            <v>13</v>
          </cell>
          <cell r="I193">
            <v>26</v>
          </cell>
          <cell r="J193">
            <v>3</v>
          </cell>
          <cell r="K193">
            <v>21</v>
          </cell>
          <cell r="L193">
            <v>63</v>
          </cell>
          <cell r="M193">
            <v>6</v>
          </cell>
          <cell r="N193">
            <v>34</v>
          </cell>
          <cell r="O193">
            <v>89</v>
          </cell>
          <cell r="P193" t="str">
            <v>配餐</v>
          </cell>
          <cell r="Q193">
            <v>0</v>
          </cell>
          <cell r="R193">
            <v>89</v>
          </cell>
        </row>
        <row r="194">
          <cell r="A194" t="str">
            <v>南京市溧水区金牛居家养老服务中心（无想寺站）</v>
          </cell>
          <cell r="B194" t="e">
            <v>#N/A</v>
          </cell>
          <cell r="C194" t="str">
            <v>溧水区洪蓝街道无想寺社区沙板村</v>
          </cell>
          <cell r="D194" t="str">
            <v>52320117MJ5839445L</v>
          </cell>
          <cell r="E194" t="str">
            <v>/</v>
          </cell>
        </row>
        <row r="194">
          <cell r="G194">
            <v>22</v>
          </cell>
          <cell r="H194">
            <v>673</v>
          </cell>
          <cell r="I194">
            <v>1346</v>
          </cell>
          <cell r="J194">
            <v>29</v>
          </cell>
          <cell r="K194">
            <v>2042</v>
          </cell>
          <cell r="L194">
            <v>6126</v>
          </cell>
          <cell r="M194">
            <v>51</v>
          </cell>
          <cell r="N194">
            <v>2715</v>
          </cell>
          <cell r="O194">
            <v>7472</v>
          </cell>
          <cell r="P194" t="str">
            <v>配餐</v>
          </cell>
          <cell r="Q194">
            <v>0</v>
          </cell>
          <cell r="R194">
            <v>7472</v>
          </cell>
        </row>
        <row r="195">
          <cell r="A195" t="str">
            <v>南京市溧水区安正居家养老服务中心（富滨站点）</v>
          </cell>
          <cell r="B195" t="str">
            <v>南京市溧水区安正居家养老服务中心（富滨站点）</v>
          </cell>
          <cell r="C195" t="str">
            <v>南京市溧水区开发区柘宁东路空港新苑12栋1号</v>
          </cell>
          <cell r="D195" t="str">
            <v>52320117MJ5839437R</v>
          </cell>
          <cell r="E195" t="str">
            <v>/</v>
          </cell>
        </row>
        <row r="195">
          <cell r="G195">
            <v>62</v>
          </cell>
          <cell r="H195">
            <v>873</v>
          </cell>
          <cell r="I195">
            <v>1746</v>
          </cell>
          <cell r="J195">
            <v>26</v>
          </cell>
          <cell r="K195">
            <v>135</v>
          </cell>
          <cell r="L195">
            <v>405</v>
          </cell>
          <cell r="M195">
            <v>88</v>
          </cell>
          <cell r="N195">
            <v>1008</v>
          </cell>
          <cell r="O195">
            <v>2151</v>
          </cell>
          <cell r="P195" t="str">
            <v>配餐</v>
          </cell>
          <cell r="Q195">
            <v>0</v>
          </cell>
          <cell r="R195">
            <v>2151</v>
          </cell>
        </row>
        <row r="196">
          <cell r="A196" t="str">
            <v>柘塘街道崇贤蟾山村示范性互助养老睦邻点</v>
          </cell>
          <cell r="B196" t="e">
            <v>#N/A</v>
          </cell>
          <cell r="C196" t="str">
            <v>柘塘街道崇贤社区蟾山村</v>
          </cell>
          <cell r="D196" t="str">
            <v>5232011733931704XT</v>
          </cell>
          <cell r="E196" t="str">
            <v>/</v>
          </cell>
        </row>
        <row r="196">
          <cell r="G196">
            <v>1</v>
          </cell>
          <cell r="H196">
            <v>25</v>
          </cell>
          <cell r="I196">
            <v>50</v>
          </cell>
          <cell r="J196">
            <v>6</v>
          </cell>
          <cell r="K196">
            <v>168</v>
          </cell>
          <cell r="L196">
            <v>504</v>
          </cell>
          <cell r="M196">
            <v>7</v>
          </cell>
          <cell r="N196">
            <v>193</v>
          </cell>
          <cell r="O196">
            <v>554</v>
          </cell>
          <cell r="P196" t="str">
            <v>配餐</v>
          </cell>
          <cell r="Q196">
            <v>0</v>
          </cell>
          <cell r="R196">
            <v>554</v>
          </cell>
        </row>
        <row r="197">
          <cell r="A197" t="str">
            <v>柘塘街道崇贤地溪村示范性互助养老睦邻点</v>
          </cell>
          <cell r="B197" t="e">
            <v>#N/A</v>
          </cell>
          <cell r="C197" t="str">
            <v>柘塘街道崇贤社区地溪村一联队</v>
          </cell>
          <cell r="D197" t="str">
            <v>5232011733931704XT</v>
          </cell>
          <cell r="E197" t="str">
            <v>/</v>
          </cell>
        </row>
        <row r="197">
          <cell r="G197">
            <v>8</v>
          </cell>
          <cell r="H197">
            <v>29</v>
          </cell>
          <cell r="I197">
            <v>58</v>
          </cell>
          <cell r="J197">
            <v>13</v>
          </cell>
          <cell r="K197">
            <v>223</v>
          </cell>
          <cell r="L197">
            <v>669</v>
          </cell>
          <cell r="M197">
            <v>21</v>
          </cell>
          <cell r="N197">
            <v>252</v>
          </cell>
          <cell r="O197">
            <v>727</v>
          </cell>
          <cell r="P197" t="str">
            <v>配餐</v>
          </cell>
          <cell r="Q197">
            <v>0</v>
          </cell>
          <cell r="R197">
            <v>727</v>
          </cell>
        </row>
        <row r="198">
          <cell r="A198" t="str">
            <v>南京怡家居家养老服务中心（山窑站点）</v>
          </cell>
          <cell r="B198" t="str">
            <v>南京怡家居家养老服务中心（山窑站点）</v>
          </cell>
          <cell r="C198" t="str">
            <v>南京市溧水区晶桥镇水晶村南212米</v>
          </cell>
          <cell r="D198" t="str">
            <v>52320117MJ5839285D</v>
          </cell>
          <cell r="E198" t="str">
            <v>/</v>
          </cell>
        </row>
        <row r="198">
          <cell r="G198">
            <v>35</v>
          </cell>
          <cell r="H198">
            <v>632</v>
          </cell>
          <cell r="I198">
            <v>1264</v>
          </cell>
          <cell r="J198">
            <v>63</v>
          </cell>
          <cell r="K198">
            <v>1700</v>
          </cell>
          <cell r="L198">
            <v>5100</v>
          </cell>
          <cell r="M198">
            <v>98</v>
          </cell>
          <cell r="N198">
            <v>2332</v>
          </cell>
          <cell r="O198">
            <v>6364</v>
          </cell>
          <cell r="P198" t="str">
            <v>配餐</v>
          </cell>
          <cell r="Q198">
            <v>0</v>
          </cell>
          <cell r="R198">
            <v>6364</v>
          </cell>
        </row>
        <row r="199">
          <cell r="A199" t="str">
            <v>南京怡家居家养老服务中心（下桥头站点）</v>
          </cell>
          <cell r="B199" t="str">
            <v>南京怡家居家养老服务中心（下桥头站点）</v>
          </cell>
          <cell r="C199" t="str">
            <v>南京市溧水区晶桥镇枫香岭社区下桥头村</v>
          </cell>
          <cell r="D199" t="str">
            <v>52320117MJ5839285D</v>
          </cell>
          <cell r="E199" t="str">
            <v>/</v>
          </cell>
        </row>
        <row r="199">
          <cell r="G199">
            <v>17</v>
          </cell>
          <cell r="H199">
            <v>383</v>
          </cell>
          <cell r="I199">
            <v>766</v>
          </cell>
          <cell r="J199">
            <v>13</v>
          </cell>
          <cell r="K199">
            <v>422</v>
          </cell>
          <cell r="L199">
            <v>1266</v>
          </cell>
          <cell r="M199">
            <v>30</v>
          </cell>
          <cell r="N199">
            <v>805</v>
          </cell>
          <cell r="O199">
            <v>2032</v>
          </cell>
          <cell r="P199" t="str">
            <v>配餐</v>
          </cell>
          <cell r="Q199">
            <v>0</v>
          </cell>
          <cell r="R199">
            <v>2032</v>
          </cell>
        </row>
        <row r="200">
          <cell r="A200" t="str">
            <v>南京市溧水区润夕居家养老服务中心（通济街站点）</v>
          </cell>
          <cell r="B200" t="str">
            <v>南京市溧水区润夕居家养老服务中心（通济街站点）</v>
          </cell>
          <cell r="C200" t="str">
            <v>溧水区通济街社区工业新村</v>
          </cell>
          <cell r="D200" t="str">
            <v>52320117MJ58391707</v>
          </cell>
          <cell r="E200" t="str">
            <v>/</v>
          </cell>
        </row>
        <row r="200">
          <cell r="G200">
            <v>40</v>
          </cell>
          <cell r="H200">
            <v>204</v>
          </cell>
          <cell r="I200">
            <v>408</v>
          </cell>
          <cell r="J200">
            <v>8</v>
          </cell>
          <cell r="K200">
            <v>64</v>
          </cell>
          <cell r="L200">
            <v>192</v>
          </cell>
          <cell r="M200">
            <v>48</v>
          </cell>
          <cell r="N200">
            <v>268</v>
          </cell>
          <cell r="O200">
            <v>600</v>
          </cell>
          <cell r="P200" t="str">
            <v>配餐</v>
          </cell>
          <cell r="Q200">
            <v>0</v>
          </cell>
          <cell r="R200">
            <v>600</v>
          </cell>
        </row>
        <row r="201">
          <cell r="A201" t="str">
            <v>南京市溧水区爱景居家养老服务中心（群力站点）</v>
          </cell>
          <cell r="B201" t="e">
            <v>#N/A</v>
          </cell>
          <cell r="C201" t="str">
            <v>南京市溧水区柘塘街道群力社区群力大道8号</v>
          </cell>
          <cell r="D201" t="str">
            <v>5232011733931704XT</v>
          </cell>
          <cell r="E201" t="str">
            <v>JY33201170083859</v>
          </cell>
        </row>
        <row r="201">
          <cell r="G201">
            <v>22</v>
          </cell>
          <cell r="H201">
            <v>507</v>
          </cell>
          <cell r="I201">
            <v>1014</v>
          </cell>
          <cell r="J201">
            <v>10</v>
          </cell>
          <cell r="K201">
            <v>336</v>
          </cell>
          <cell r="L201">
            <v>1008</v>
          </cell>
          <cell r="M201">
            <v>32</v>
          </cell>
          <cell r="N201">
            <v>843</v>
          </cell>
          <cell r="O201">
            <v>2022</v>
          </cell>
          <cell r="P201" t="e">
            <v>#N/A</v>
          </cell>
          <cell r="Q201">
            <v>1686</v>
          </cell>
          <cell r="R201">
            <v>3708</v>
          </cell>
        </row>
        <row r="202">
          <cell r="A202" t="str">
            <v>南京市溧水区祥瑞养老服务中心(中山站点）</v>
          </cell>
          <cell r="B202" t="str">
            <v>南京市溧水区祥瑞养老服务中心(中山站点）</v>
          </cell>
          <cell r="C202" t="str">
            <v>南京市溧水区天生桥大道688号</v>
          </cell>
          <cell r="D202" t="str">
            <v>523201173026865465</v>
          </cell>
          <cell r="E202" t="str">
            <v>/</v>
          </cell>
        </row>
        <row r="202">
          <cell r="G202">
            <v>14</v>
          </cell>
          <cell r="H202">
            <v>36</v>
          </cell>
          <cell r="I202">
            <v>72</v>
          </cell>
          <cell r="J202">
            <v>25</v>
          </cell>
          <cell r="K202">
            <v>28</v>
          </cell>
          <cell r="L202">
            <v>84</v>
          </cell>
          <cell r="M202">
            <v>39</v>
          </cell>
          <cell r="N202">
            <v>64</v>
          </cell>
          <cell r="O202">
            <v>156</v>
          </cell>
          <cell r="P202" t="str">
            <v>配餐</v>
          </cell>
          <cell r="Q202">
            <v>0</v>
          </cell>
          <cell r="R202">
            <v>156</v>
          </cell>
        </row>
        <row r="203">
          <cell r="A203" t="str">
            <v>南京市溧水区祥瑞养老服务中心(十里牌站点）</v>
          </cell>
          <cell r="B203" t="str">
            <v>南京市溧水区祥瑞养老服务中心(十里牌站点）</v>
          </cell>
          <cell r="C203" t="str">
            <v>南京市溧水区永阳街道新华路与薛李东路交叉口西北160米</v>
          </cell>
          <cell r="D203" t="str">
            <v>523201173026865465</v>
          </cell>
          <cell r="E203" t="str">
            <v>/</v>
          </cell>
        </row>
        <row r="203">
          <cell r="G203">
            <v>31</v>
          </cell>
          <cell r="H203">
            <v>116</v>
          </cell>
          <cell r="I203">
            <v>232</v>
          </cell>
          <cell r="J203">
            <v>25</v>
          </cell>
          <cell r="K203">
            <v>101</v>
          </cell>
          <cell r="L203">
            <v>303</v>
          </cell>
          <cell r="M203">
            <v>56</v>
          </cell>
          <cell r="N203">
            <v>217</v>
          </cell>
          <cell r="O203">
            <v>535</v>
          </cell>
          <cell r="P203" t="str">
            <v>配餐</v>
          </cell>
          <cell r="Q203">
            <v>0</v>
          </cell>
          <cell r="R203">
            <v>535</v>
          </cell>
        </row>
        <row r="204">
          <cell r="A204" t="str">
            <v>南京市溧水区润夕居家养老服务中心（财贸新村站点）</v>
          </cell>
          <cell r="B204" t="str">
            <v>南京市溧水区润夕居家养老服务中心（财贸新村站点）</v>
          </cell>
          <cell r="C204" t="str">
            <v>溧水区永阳街道财贸新村9幢106隔壁（原老干部活动室）</v>
          </cell>
          <cell r="D204" t="str">
            <v>52320117MJ58391707</v>
          </cell>
          <cell r="E204" t="str">
            <v>/</v>
          </cell>
        </row>
        <row r="204">
          <cell r="G204">
            <v>5</v>
          </cell>
          <cell r="H204">
            <v>5</v>
          </cell>
          <cell r="I204">
            <v>10</v>
          </cell>
          <cell r="J204">
            <v>2</v>
          </cell>
          <cell r="K204">
            <v>5</v>
          </cell>
          <cell r="L204">
            <v>15</v>
          </cell>
          <cell r="M204">
            <v>7</v>
          </cell>
          <cell r="N204">
            <v>10</v>
          </cell>
          <cell r="O204">
            <v>25</v>
          </cell>
          <cell r="P204" t="str">
            <v>配餐</v>
          </cell>
          <cell r="Q204">
            <v>0</v>
          </cell>
          <cell r="R204">
            <v>25</v>
          </cell>
        </row>
        <row r="205">
          <cell r="A205" t="str">
            <v>南京市溧水区鸿泰居家养老服务中心（秦淮路站点）</v>
          </cell>
          <cell r="B205" t="str">
            <v>南京市溧水区鸿泰居家养老服务中心（秦淮路站点）</v>
          </cell>
          <cell r="C205" t="str">
            <v>溧水区永阳街道水岸康城</v>
          </cell>
          <cell r="D205" t="str">
            <v>52320117MJ5839576G</v>
          </cell>
          <cell r="E205" t="str">
            <v>/</v>
          </cell>
        </row>
        <row r="205">
          <cell r="G205">
            <v>10</v>
          </cell>
          <cell r="H205">
            <v>93</v>
          </cell>
          <cell r="I205">
            <v>186</v>
          </cell>
          <cell r="J205">
            <v>2</v>
          </cell>
          <cell r="K205">
            <v>9</v>
          </cell>
          <cell r="L205">
            <v>27</v>
          </cell>
          <cell r="M205">
            <v>12</v>
          </cell>
          <cell r="N205">
            <v>102</v>
          </cell>
          <cell r="O205">
            <v>213</v>
          </cell>
          <cell r="P205" t="str">
            <v>配餐</v>
          </cell>
          <cell r="Q205">
            <v>0</v>
          </cell>
          <cell r="R205">
            <v>213</v>
          </cell>
        </row>
        <row r="206">
          <cell r="A206" t="str">
            <v>南京市溧水区鸿泰居家养老服务中心（工农兵站点）</v>
          </cell>
          <cell r="B206" t="str">
            <v>南京市溧水区鸿泰居家养老服务中心（工农兵站点）</v>
          </cell>
          <cell r="C206" t="str">
            <v>溧水区永阳街道石燕雅居</v>
          </cell>
          <cell r="D206" t="str">
            <v>52320117MJ5839576G</v>
          </cell>
          <cell r="E206" t="str">
            <v>/</v>
          </cell>
        </row>
        <row r="206">
          <cell r="G206">
            <v>2</v>
          </cell>
          <cell r="H206">
            <v>12</v>
          </cell>
          <cell r="I206">
            <v>24</v>
          </cell>
          <cell r="J206">
            <v>1</v>
          </cell>
          <cell r="K206">
            <v>1</v>
          </cell>
          <cell r="L206">
            <v>3</v>
          </cell>
          <cell r="M206">
            <v>3</v>
          </cell>
          <cell r="N206">
            <v>13</v>
          </cell>
          <cell r="O206">
            <v>27</v>
          </cell>
          <cell r="P206" t="str">
            <v>配餐</v>
          </cell>
          <cell r="Q206">
            <v>0</v>
          </cell>
          <cell r="R206">
            <v>27</v>
          </cell>
        </row>
        <row r="207">
          <cell r="A207" t="str">
            <v>南京市溧水区祥瑞养老服务中心（东庐站点）</v>
          </cell>
          <cell r="B207" t="str">
            <v>南京市溧水区祥瑞养老服务中心（东庐站点）</v>
          </cell>
          <cell r="C207" t="str">
            <v>南京市溧水区永阳街道韩湖西路东庐村康居小区南侧约70米</v>
          </cell>
          <cell r="D207" t="str">
            <v>523201173026865465</v>
          </cell>
          <cell r="E207" t="str">
            <v>/</v>
          </cell>
        </row>
        <row r="207">
          <cell r="G207">
            <v>2</v>
          </cell>
          <cell r="H207">
            <v>31</v>
          </cell>
          <cell r="I207">
            <v>62</v>
          </cell>
          <cell r="J207">
            <v>1</v>
          </cell>
          <cell r="K207">
            <v>15</v>
          </cell>
          <cell r="L207">
            <v>45</v>
          </cell>
          <cell r="M207">
            <v>3</v>
          </cell>
          <cell r="N207">
            <v>46</v>
          </cell>
          <cell r="O207">
            <v>107</v>
          </cell>
          <cell r="P207" t="str">
            <v>配餐</v>
          </cell>
          <cell r="Q207">
            <v>0</v>
          </cell>
          <cell r="R207">
            <v>107</v>
          </cell>
        </row>
        <row r="208">
          <cell r="A208" t="str">
            <v>南京市溧水区祥瑞养老服务中心(高塘站点）</v>
          </cell>
          <cell r="B208" t="str">
            <v>南京市溧水区祥瑞养老服务中心(高塘站点）</v>
          </cell>
          <cell r="C208" t="str">
            <v>南京市溧水区341永阳高塘幼儿园西北侧约30米</v>
          </cell>
          <cell r="D208" t="str">
            <v>523201173026865465</v>
          </cell>
          <cell r="E208" t="str">
            <v>/</v>
          </cell>
        </row>
        <row r="208">
          <cell r="G208">
            <v>1</v>
          </cell>
          <cell r="H208">
            <v>4</v>
          </cell>
          <cell r="I208">
            <v>8</v>
          </cell>
          <cell r="J208">
            <v>0</v>
          </cell>
          <cell r="K208">
            <v>0</v>
          </cell>
          <cell r="L208">
            <v>0</v>
          </cell>
          <cell r="M208">
            <v>1</v>
          </cell>
          <cell r="N208">
            <v>4</v>
          </cell>
          <cell r="O208">
            <v>8</v>
          </cell>
          <cell r="P208" t="str">
            <v>配餐</v>
          </cell>
          <cell r="Q208">
            <v>0</v>
          </cell>
          <cell r="R208">
            <v>8</v>
          </cell>
        </row>
        <row r="209">
          <cell r="A209" t="str">
            <v>南京市溧水区巾帼居家养老服务中心（致远站点）</v>
          </cell>
          <cell r="B209" t="str">
            <v>南京市溧水区巾帼居家养老服务中心（致远站点）</v>
          </cell>
          <cell r="C209" t="str">
            <v>南京市溧水区永阳街道致远社区致远路雨秀园路交叉口西南80米康利华府小区</v>
          </cell>
          <cell r="D209" t="str">
            <v>5232011730275860XP</v>
          </cell>
          <cell r="E209" t="str">
            <v>/</v>
          </cell>
        </row>
        <row r="209">
          <cell r="G209">
            <v>18</v>
          </cell>
          <cell r="H209">
            <v>41</v>
          </cell>
          <cell r="I209">
            <v>82</v>
          </cell>
          <cell r="J209">
            <v>9</v>
          </cell>
          <cell r="K209">
            <v>39</v>
          </cell>
          <cell r="L209">
            <v>117</v>
          </cell>
          <cell r="M209">
            <v>27</v>
          </cell>
          <cell r="N209">
            <v>80</v>
          </cell>
          <cell r="O209">
            <v>199</v>
          </cell>
          <cell r="P209" t="str">
            <v>配餐</v>
          </cell>
          <cell r="Q209">
            <v>0</v>
          </cell>
          <cell r="R209">
            <v>199</v>
          </cell>
        </row>
        <row r="210">
          <cell r="A210" t="str">
            <v>南京市溧水区丽康居家养老服务中心（光明居家站点）</v>
          </cell>
          <cell r="B210" t="str">
            <v>南京市溧水区丽康居家养老服务中心（光明居家站点）</v>
          </cell>
          <cell r="C210" t="str">
            <v>南京市溧水区石湫街道235国道旁南京玫瑰园公交站牌20米</v>
          </cell>
          <cell r="D210" t="str">
            <v>52320117MJ58398839</v>
          </cell>
          <cell r="E210" t="str">
            <v>/</v>
          </cell>
        </row>
        <row r="210">
          <cell r="G210">
            <v>24</v>
          </cell>
          <cell r="H210">
            <v>222</v>
          </cell>
          <cell r="I210">
            <v>444</v>
          </cell>
          <cell r="J210">
            <v>18</v>
          </cell>
          <cell r="K210">
            <v>256</v>
          </cell>
          <cell r="L210">
            <v>768</v>
          </cell>
          <cell r="M210">
            <v>42</v>
          </cell>
          <cell r="N210">
            <v>478</v>
          </cell>
          <cell r="O210">
            <v>1212</v>
          </cell>
          <cell r="P210" t="str">
            <v>配餐</v>
          </cell>
          <cell r="Q210">
            <v>0</v>
          </cell>
          <cell r="R210">
            <v>1212</v>
          </cell>
        </row>
        <row r="211">
          <cell r="A211" t="str">
            <v>南京市溧水区巾帼居家养老服务中心（庆丰路站点）</v>
          </cell>
          <cell r="B211" t="str">
            <v>南京市溧水区巾帼居家养老服务中心（庆丰路站点）</v>
          </cell>
          <cell r="C211" t="str">
            <v>南京市溧水区永阳街道庆丰路社区中山路16号庆丰小区绿村</v>
          </cell>
          <cell r="D211" t="str">
            <v>5232011730275860XP</v>
          </cell>
          <cell r="E211" t="str">
            <v>/</v>
          </cell>
        </row>
        <row r="211">
          <cell r="G211">
            <v>12</v>
          </cell>
          <cell r="H211">
            <v>33</v>
          </cell>
          <cell r="I211">
            <v>66</v>
          </cell>
          <cell r="J211">
            <v>6</v>
          </cell>
          <cell r="K211">
            <v>21</v>
          </cell>
          <cell r="L211">
            <v>63</v>
          </cell>
          <cell r="M211">
            <v>18</v>
          </cell>
          <cell r="N211">
            <v>54</v>
          </cell>
          <cell r="O211">
            <v>129</v>
          </cell>
          <cell r="P211" t="str">
            <v>配餐</v>
          </cell>
          <cell r="Q211">
            <v>0</v>
          </cell>
          <cell r="R211">
            <v>129</v>
          </cell>
        </row>
        <row r="212">
          <cell r="A212" t="str">
            <v>南京市溧水区巾帼居家养老服务中心（城郊站点）</v>
          </cell>
          <cell r="B212" t="str">
            <v>南京市溧水区巾帼居家养老服务中心（城郊站点）</v>
          </cell>
          <cell r="C212" t="str">
            <v>南京市溧水区秀园西苑12栋，7栋</v>
          </cell>
          <cell r="D212" t="str">
            <v>5232011730275860XP</v>
          </cell>
          <cell r="E212" t="str">
            <v>/</v>
          </cell>
        </row>
        <row r="212">
          <cell r="G212">
            <v>8</v>
          </cell>
          <cell r="H212">
            <v>11</v>
          </cell>
          <cell r="I212">
            <v>22</v>
          </cell>
          <cell r="J212">
            <v>12</v>
          </cell>
          <cell r="K212">
            <v>20</v>
          </cell>
          <cell r="L212">
            <v>60</v>
          </cell>
          <cell r="M212">
            <v>20</v>
          </cell>
          <cell r="N212">
            <v>31</v>
          </cell>
          <cell r="O212">
            <v>82</v>
          </cell>
          <cell r="P212" t="str">
            <v>配餐</v>
          </cell>
          <cell r="Q212">
            <v>0</v>
          </cell>
          <cell r="R212">
            <v>82</v>
          </cell>
        </row>
        <row r="213">
          <cell r="A213" t="str">
            <v>南京市溧水区巾帼居家养老服务中心（崇文站点）</v>
          </cell>
          <cell r="B213" t="str">
            <v>南京市溧水区巾帼居家养老服务中心（崇文站点）</v>
          </cell>
          <cell r="C213" t="str">
            <v>南京市溧水区永阳街道崇文路68号中山首府西门</v>
          </cell>
          <cell r="D213" t="str">
            <v>5232011730275860XP</v>
          </cell>
          <cell r="E213" t="str">
            <v>/</v>
          </cell>
        </row>
        <row r="213">
          <cell r="G213">
            <v>7</v>
          </cell>
          <cell r="H213">
            <v>14</v>
          </cell>
          <cell r="I213">
            <v>28</v>
          </cell>
          <cell r="J213">
            <v>8</v>
          </cell>
          <cell r="K213">
            <v>12</v>
          </cell>
          <cell r="L213">
            <v>36</v>
          </cell>
          <cell r="M213">
            <v>15</v>
          </cell>
          <cell r="N213">
            <v>26</v>
          </cell>
          <cell r="O213">
            <v>64</v>
          </cell>
          <cell r="P213" t="str">
            <v>配餐</v>
          </cell>
          <cell r="Q213">
            <v>0</v>
          </cell>
          <cell r="R213">
            <v>64</v>
          </cell>
        </row>
        <row r="214">
          <cell r="A214" t="str">
            <v>南京市溧水区鸿泰居家养老服务中心（龙山站点）</v>
          </cell>
          <cell r="B214" t="e">
            <v>#N/A</v>
          </cell>
          <cell r="C214" t="str">
            <v>溧水区永阳街道秦淮东郡</v>
          </cell>
          <cell r="D214" t="str">
            <v>52320117MJ5839576G</v>
          </cell>
          <cell r="E214" t="str">
            <v>/</v>
          </cell>
        </row>
        <row r="214">
          <cell r="G214">
            <v>2</v>
          </cell>
          <cell r="H214">
            <v>9</v>
          </cell>
          <cell r="I214">
            <v>18</v>
          </cell>
          <cell r="J214">
            <v>0</v>
          </cell>
          <cell r="K214">
            <v>0</v>
          </cell>
          <cell r="L214">
            <v>0</v>
          </cell>
          <cell r="M214">
            <v>2</v>
          </cell>
          <cell r="N214">
            <v>9</v>
          </cell>
          <cell r="O214">
            <v>18</v>
          </cell>
          <cell r="P214" t="str">
            <v>配餐</v>
          </cell>
          <cell r="Q214">
            <v>0</v>
          </cell>
          <cell r="R214">
            <v>18</v>
          </cell>
        </row>
        <row r="215">
          <cell r="A215" t="str">
            <v>南京市溧水区祥瑞养老服务中心（秋湖站点）</v>
          </cell>
          <cell r="B215" t="e">
            <v>#N/A</v>
          </cell>
          <cell r="C215" t="str">
            <v>溧水区永阳街道韦家大村</v>
          </cell>
          <cell r="D215" t="str">
            <v>523201173026865465</v>
          </cell>
          <cell r="E215" t="str">
            <v>/</v>
          </cell>
        </row>
        <row r="215">
          <cell r="G215">
            <v>30</v>
          </cell>
          <cell r="H215">
            <v>401</v>
          </cell>
          <cell r="I215">
            <v>802</v>
          </cell>
          <cell r="J215">
            <v>57</v>
          </cell>
          <cell r="K215">
            <v>1686</v>
          </cell>
          <cell r="L215">
            <v>5058</v>
          </cell>
          <cell r="M215">
            <v>87</v>
          </cell>
          <cell r="N215">
            <v>2087</v>
          </cell>
          <cell r="O215">
            <v>5860</v>
          </cell>
          <cell r="P215" t="e">
            <v>#N/A</v>
          </cell>
          <cell r="Q215">
            <v>0</v>
          </cell>
          <cell r="R215">
            <v>5860</v>
          </cell>
        </row>
        <row r="216">
          <cell r="A216" t="str">
            <v>南京市溧水区巾帼居家养老服务中心（高平站点）</v>
          </cell>
          <cell r="B216" t="str">
            <v>南京市溧水区巾帼居家养老服务中心（高平站点）</v>
          </cell>
          <cell r="C216" t="str">
            <v>南京市溧水区永阳街道高平社区碧桂园翡翠台小区7栋一楼</v>
          </cell>
          <cell r="D216" t="str">
            <v>5232011730275860XP</v>
          </cell>
          <cell r="E216" t="str">
            <v>/</v>
          </cell>
        </row>
        <row r="216">
          <cell r="G216">
            <v>28</v>
          </cell>
          <cell r="H216">
            <v>85</v>
          </cell>
          <cell r="I216">
            <v>170</v>
          </cell>
          <cell r="J216">
            <v>14</v>
          </cell>
          <cell r="K216">
            <v>63</v>
          </cell>
          <cell r="L216">
            <v>189</v>
          </cell>
          <cell r="M216">
            <v>42</v>
          </cell>
          <cell r="N216">
            <v>148</v>
          </cell>
          <cell r="O216">
            <v>359</v>
          </cell>
          <cell r="P216" t="str">
            <v>配餐</v>
          </cell>
          <cell r="Q216">
            <v>0</v>
          </cell>
          <cell r="R216">
            <v>359</v>
          </cell>
        </row>
        <row r="217">
          <cell r="A217" t="str">
            <v>南京市溧水区鸿泰居家养老服务中心（花塘岗站点）</v>
          </cell>
          <cell r="B217" t="e">
            <v>#N/A</v>
          </cell>
          <cell r="C217" t="str">
            <v>溧水区永阳街道馨怡佳苑</v>
          </cell>
          <cell r="D217" t="str">
            <v>52320117MJ5839576G</v>
          </cell>
          <cell r="E217" t="str">
            <v>/</v>
          </cell>
        </row>
        <row r="217">
          <cell r="G217">
            <v>6</v>
          </cell>
          <cell r="H217">
            <v>42</v>
          </cell>
          <cell r="I217">
            <v>84</v>
          </cell>
          <cell r="J217">
            <v>6</v>
          </cell>
          <cell r="K217">
            <v>89</v>
          </cell>
          <cell r="L217">
            <v>267</v>
          </cell>
          <cell r="M217">
            <v>12</v>
          </cell>
          <cell r="N217">
            <v>131</v>
          </cell>
          <cell r="O217">
            <v>351</v>
          </cell>
          <cell r="P217" t="str">
            <v>配餐</v>
          </cell>
          <cell r="Q217">
            <v>0</v>
          </cell>
          <cell r="R217">
            <v>351</v>
          </cell>
        </row>
        <row r="218">
          <cell r="A218" t="str">
            <v>南京市溧水区巾帼居家养老服务中心（观峰站点）</v>
          </cell>
          <cell r="B218" t="str">
            <v>南京市溧水区巾帼居家养老服务中心（观峰站点）</v>
          </cell>
          <cell r="C218" t="str">
            <v>南京市溧水区永阳街道观峰社区金龙路8号南方绿邸</v>
          </cell>
          <cell r="D218" t="str">
            <v>5232011730275860XP</v>
          </cell>
          <cell r="E218" t="str">
            <v>/</v>
          </cell>
        </row>
        <row r="218">
          <cell r="G218">
            <v>2</v>
          </cell>
          <cell r="H218">
            <v>7</v>
          </cell>
          <cell r="I218">
            <v>14</v>
          </cell>
          <cell r="J218">
            <v>1</v>
          </cell>
          <cell r="K218">
            <v>1</v>
          </cell>
          <cell r="L218">
            <v>3</v>
          </cell>
          <cell r="M218">
            <v>3</v>
          </cell>
          <cell r="N218">
            <v>8</v>
          </cell>
          <cell r="O218">
            <v>17</v>
          </cell>
          <cell r="P218" t="str">
            <v>配餐</v>
          </cell>
          <cell r="Q218">
            <v>0</v>
          </cell>
          <cell r="R218">
            <v>17</v>
          </cell>
        </row>
        <row r="219">
          <cell r="A219" t="str">
            <v>南京市溧水区鸿泰居家养老服务中心（板桥站点）</v>
          </cell>
          <cell r="B219" t="e">
            <v>#N/A</v>
          </cell>
          <cell r="C219" t="str">
            <v>溧水区永阳街道爱涛天逸园</v>
          </cell>
          <cell r="D219" t="str">
            <v>52320117MJ5839576G</v>
          </cell>
          <cell r="E219" t="str">
            <v>/</v>
          </cell>
        </row>
        <row r="219">
          <cell r="G219">
            <v>2</v>
          </cell>
          <cell r="H219">
            <v>2</v>
          </cell>
          <cell r="I219">
            <v>4</v>
          </cell>
          <cell r="J219">
            <v>0</v>
          </cell>
          <cell r="K219">
            <v>0</v>
          </cell>
          <cell r="L219">
            <v>0</v>
          </cell>
          <cell r="M219">
            <v>2</v>
          </cell>
          <cell r="N219">
            <v>2</v>
          </cell>
          <cell r="O219">
            <v>4</v>
          </cell>
          <cell r="P219" t="str">
            <v>配餐</v>
          </cell>
          <cell r="Q219">
            <v>0</v>
          </cell>
          <cell r="R219">
            <v>4</v>
          </cell>
        </row>
        <row r="220">
          <cell r="A220" t="str">
            <v>南京市溧水区鸿泰居家养老服务中心（中山路站点）</v>
          </cell>
          <cell r="B220" t="e">
            <v>#N/A</v>
          </cell>
          <cell r="C220" t="str">
            <v>溧水区永阳街道庆丰小区老年活动室</v>
          </cell>
          <cell r="D220" t="str">
            <v>52320117MJ5839576G</v>
          </cell>
          <cell r="E220" t="str">
            <v>/</v>
          </cell>
        </row>
        <row r="220">
          <cell r="G220">
            <v>39</v>
          </cell>
          <cell r="H220">
            <v>415</v>
          </cell>
          <cell r="I220">
            <v>830</v>
          </cell>
          <cell r="J220">
            <v>48</v>
          </cell>
          <cell r="K220">
            <v>790</v>
          </cell>
          <cell r="L220">
            <v>2370</v>
          </cell>
          <cell r="M220">
            <v>85</v>
          </cell>
          <cell r="N220">
            <v>1205</v>
          </cell>
          <cell r="O220">
            <v>3200</v>
          </cell>
          <cell r="P220" t="str">
            <v>配餐</v>
          </cell>
          <cell r="Q220">
            <v>0</v>
          </cell>
          <cell r="R220">
            <v>3200</v>
          </cell>
        </row>
        <row r="221">
          <cell r="A221" t="str">
            <v>南京市溧水区祥瑞养老服务中心(东山站点）</v>
          </cell>
          <cell r="B221" t="str">
            <v>南京市溧水区祥瑞养老服务中心(东山站点）</v>
          </cell>
          <cell r="C221" t="str">
            <v>南京市溧水区永阳街道东山幼儿园东南50米（夏庄线北）</v>
          </cell>
          <cell r="D221" t="str">
            <v>523201173026865465</v>
          </cell>
        </row>
        <row r="221">
          <cell r="G221">
            <v>30</v>
          </cell>
          <cell r="H221">
            <v>413</v>
          </cell>
          <cell r="I221">
            <v>826</v>
          </cell>
          <cell r="J221">
            <v>99</v>
          </cell>
          <cell r="K221">
            <v>2749</v>
          </cell>
          <cell r="L221">
            <v>8247</v>
          </cell>
          <cell r="M221">
            <v>129</v>
          </cell>
          <cell r="N221">
            <v>3162</v>
          </cell>
          <cell r="O221">
            <v>9073</v>
          </cell>
          <cell r="P221" t="str">
            <v>自供</v>
          </cell>
          <cell r="Q221">
            <v>6324</v>
          </cell>
          <cell r="R221">
            <v>15397</v>
          </cell>
        </row>
        <row r="222">
          <cell r="A222" t="str">
            <v>南京市溧水区巾帼居家养老服务中心（戴家站点）</v>
          </cell>
          <cell r="B222" t="str">
            <v>南京市溧水区巾帼居家养老服务中心（戴家站点）</v>
          </cell>
          <cell r="C222" t="str">
            <v>南京市溧水区永阳街道戴家社区珍珠南路幸福佳苑小区</v>
          </cell>
          <cell r="D222" t="str">
            <v>5232011730275860XP</v>
          </cell>
          <cell r="E222" t="str">
            <v>/</v>
          </cell>
        </row>
        <row r="222">
          <cell r="G222">
            <v>3</v>
          </cell>
          <cell r="H222">
            <v>7</v>
          </cell>
          <cell r="I222">
            <v>14</v>
          </cell>
          <cell r="J222">
            <v>1</v>
          </cell>
          <cell r="K222">
            <v>4</v>
          </cell>
          <cell r="L222">
            <v>12</v>
          </cell>
          <cell r="M222">
            <v>4</v>
          </cell>
          <cell r="N222">
            <v>11</v>
          </cell>
          <cell r="O222">
            <v>26</v>
          </cell>
          <cell r="P222" t="str">
            <v>配餐</v>
          </cell>
          <cell r="Q222">
            <v>0</v>
          </cell>
          <cell r="R222">
            <v>26</v>
          </cell>
        </row>
        <row r="223">
          <cell r="A223" t="str">
            <v>南京市溧水区巾帼居家养老服务中心（时代景园站点）</v>
          </cell>
          <cell r="B223" t="str">
            <v>南京市溧水区巾帼居家养老服务中心（时代景园站点）</v>
          </cell>
          <cell r="C223" t="str">
            <v>南京市溧水区永阳街道戴家社区崇文路88号时代景园小区内</v>
          </cell>
          <cell r="D223" t="str">
            <v>5232011730275860XP</v>
          </cell>
          <cell r="E223" t="str">
            <v>/</v>
          </cell>
        </row>
        <row r="223">
          <cell r="G223">
            <v>1</v>
          </cell>
          <cell r="H223">
            <v>1</v>
          </cell>
          <cell r="I223">
            <v>2</v>
          </cell>
          <cell r="J223">
            <v>0</v>
          </cell>
          <cell r="K223">
            <v>0</v>
          </cell>
          <cell r="L223">
            <v>0</v>
          </cell>
          <cell r="M223">
            <v>1</v>
          </cell>
          <cell r="N223">
            <v>1</v>
          </cell>
          <cell r="O223">
            <v>2</v>
          </cell>
          <cell r="P223" t="str">
            <v>配餐</v>
          </cell>
          <cell r="Q223">
            <v>0</v>
          </cell>
          <cell r="R223">
            <v>2</v>
          </cell>
        </row>
        <row r="224">
          <cell r="A224" t="str">
            <v>南京市溧水区鸿泰居家养老服务中心（仪凤站点）</v>
          </cell>
          <cell r="B224" t="e">
            <v>#N/A</v>
          </cell>
          <cell r="C224" t="str">
            <v>溧水区永阳街道爱涛天岳城</v>
          </cell>
          <cell r="D224" t="str">
            <v>52320117MJ5839576G</v>
          </cell>
          <cell r="E224" t="str">
            <v>/</v>
          </cell>
        </row>
        <row r="224">
          <cell r="G224">
            <v>26</v>
          </cell>
          <cell r="H224">
            <v>35</v>
          </cell>
          <cell r="I224">
            <v>70</v>
          </cell>
          <cell r="J224">
            <v>10</v>
          </cell>
          <cell r="K224">
            <v>43</v>
          </cell>
          <cell r="L224">
            <v>129</v>
          </cell>
          <cell r="M224">
            <v>36</v>
          </cell>
          <cell r="N224">
            <v>78</v>
          </cell>
          <cell r="O224">
            <v>199</v>
          </cell>
          <cell r="P224" t="str">
            <v>配餐</v>
          </cell>
          <cell r="Q224">
            <v>0</v>
          </cell>
          <cell r="R224">
            <v>199</v>
          </cell>
        </row>
        <row r="225">
          <cell r="A225" t="str">
            <v>南京市溧水区鸿泰居家养老服务中心（石燕站点）</v>
          </cell>
          <cell r="B225" t="str">
            <v>南京市溧水区鸿泰居家养老服务中心（石燕站点）</v>
          </cell>
          <cell r="C225" t="str">
            <v>溧水区永阳街道鑫悦府</v>
          </cell>
          <cell r="D225" t="str">
            <v>52320117MJ5839576G</v>
          </cell>
          <cell r="E225" t="str">
            <v>/</v>
          </cell>
        </row>
        <row r="225">
          <cell r="G225">
            <v>1</v>
          </cell>
          <cell r="H225">
            <v>5</v>
          </cell>
          <cell r="I225">
            <v>10</v>
          </cell>
          <cell r="J225">
            <v>0</v>
          </cell>
          <cell r="K225">
            <v>0</v>
          </cell>
          <cell r="L225">
            <v>0</v>
          </cell>
          <cell r="M225">
            <v>1</v>
          </cell>
          <cell r="N225">
            <v>5</v>
          </cell>
          <cell r="O225">
            <v>10</v>
          </cell>
          <cell r="P225" t="str">
            <v>配餐</v>
          </cell>
          <cell r="Q225">
            <v>0</v>
          </cell>
          <cell r="R225">
            <v>10</v>
          </cell>
        </row>
        <row r="226">
          <cell r="A226" t="str">
            <v>南京市溧水区鸿泰居家养老服务中心（三里亭站点）</v>
          </cell>
          <cell r="B226" t="e">
            <v>#N/A</v>
          </cell>
          <cell r="C226" t="str">
            <v>溧水区洪蓝街道三里亭社区毛家村老小学</v>
          </cell>
          <cell r="D226" t="str">
            <v>52320117MJ5839576G</v>
          </cell>
          <cell r="E226" t="str">
            <v>JY33201170037540</v>
          </cell>
        </row>
        <row r="226">
          <cell r="G226">
            <v>17</v>
          </cell>
          <cell r="H226">
            <v>106</v>
          </cell>
          <cell r="I226">
            <v>212</v>
          </cell>
          <cell r="J226">
            <v>29</v>
          </cell>
          <cell r="K226">
            <v>458</v>
          </cell>
          <cell r="L226">
            <v>1374</v>
          </cell>
          <cell r="M226">
            <v>46</v>
          </cell>
          <cell r="N226">
            <v>564</v>
          </cell>
          <cell r="O226">
            <v>1586</v>
          </cell>
          <cell r="P226" t="str">
            <v>自供</v>
          </cell>
          <cell r="Q226">
            <v>1128</v>
          </cell>
          <cell r="R226">
            <v>2714</v>
          </cell>
        </row>
        <row r="227">
          <cell r="B227" t="e">
            <v>#N/A</v>
          </cell>
        </row>
        <row r="227">
          <cell r="H227">
            <v>280713</v>
          </cell>
        </row>
        <row r="227">
          <cell r="K227">
            <v>443771</v>
          </cell>
        </row>
        <row r="227">
          <cell r="M227" t="str">
            <v>合计：</v>
          </cell>
        </row>
        <row r="227">
          <cell r="O227">
            <v>1892739</v>
          </cell>
        </row>
        <row r="227">
          <cell r="Q227">
            <v>1190930</v>
          </cell>
          <cell r="R227">
            <v>3083669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3"/>
  <sheetViews>
    <sheetView tabSelected="1" workbookViewId="0">
      <pane ySplit="3" topLeftCell="A4" activePane="bottomLeft" state="frozen"/>
      <selection/>
      <selection pane="bottomLeft" activeCell="T250" sqref="T250"/>
    </sheetView>
  </sheetViews>
  <sheetFormatPr defaultColWidth="9" defaultRowHeight="13.5"/>
  <cols>
    <col min="1" max="1" width="5.375" style="6" customWidth="1"/>
    <col min="2" max="2" width="8.75" style="6" customWidth="1"/>
    <col min="3" max="3" width="8.125" style="6" customWidth="1"/>
    <col min="4" max="4" width="27.875" style="6" customWidth="1"/>
    <col min="5" max="5" width="18" style="7" customWidth="1"/>
    <col min="6" max="6" width="22.125" style="6" customWidth="1"/>
    <col min="7" max="8" width="8.375" style="6" customWidth="1"/>
    <col min="9" max="9" width="8.625" style="6" customWidth="1"/>
    <col min="10" max="10" width="8.375" style="6" customWidth="1"/>
    <col min="11" max="11" width="8" style="6" customWidth="1"/>
    <col min="12" max="12" width="9.75" style="6" customWidth="1"/>
    <col min="13" max="13" width="9.875" style="6" customWidth="1"/>
    <col min="14" max="14" width="9.375" style="6" customWidth="1"/>
    <col min="15" max="15" width="10.25" style="6" customWidth="1"/>
    <col min="16" max="16" width="9" style="8" customWidth="1"/>
    <col min="17" max="17" width="9.375" style="6" customWidth="1"/>
    <col min="18" max="18" width="9.625" style="6" customWidth="1"/>
    <col min="19" max="19" width="8" style="6" customWidth="1"/>
    <col min="20" max="20" width="6.875" style="6" customWidth="1"/>
    <col min="21" max="16384" width="9" style="1"/>
  </cols>
  <sheetData>
    <row r="1" s="1" customFormat="1" ht="32.25" spans="1:2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="1" customFormat="1" ht="52" customHeight="1" spans="1:20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8" t="s">
        <v>6</v>
      </c>
      <c r="G2" s="19" t="s">
        <v>7</v>
      </c>
      <c r="H2" s="20"/>
      <c r="I2" s="20"/>
      <c r="J2" s="20"/>
      <c r="K2" s="20"/>
      <c r="L2" s="20"/>
      <c r="M2" s="20"/>
      <c r="N2" s="29"/>
      <c r="O2" s="22" t="s">
        <v>8</v>
      </c>
      <c r="P2" s="22" t="s">
        <v>9</v>
      </c>
      <c r="Q2" s="18" t="s">
        <v>10</v>
      </c>
      <c r="R2" s="18" t="s">
        <v>11</v>
      </c>
      <c r="S2" s="18" t="s">
        <v>12</v>
      </c>
      <c r="T2" s="32" t="s">
        <v>13</v>
      </c>
    </row>
    <row r="3" s="1" customFormat="1" ht="42.75" spans="1:20">
      <c r="A3" s="10"/>
      <c r="B3" s="11"/>
      <c r="C3" s="11"/>
      <c r="D3" s="11" t="s">
        <v>14</v>
      </c>
      <c r="E3" s="11"/>
      <c r="F3" s="21"/>
      <c r="G3" s="22" t="s">
        <v>15</v>
      </c>
      <c r="H3" s="22" t="s">
        <v>16</v>
      </c>
      <c r="I3" s="22" t="s">
        <v>17</v>
      </c>
      <c r="J3" s="22" t="s">
        <v>16</v>
      </c>
      <c r="K3" s="22" t="s">
        <v>18</v>
      </c>
      <c r="L3" s="22" t="s">
        <v>19</v>
      </c>
      <c r="M3" s="22" t="s">
        <v>20</v>
      </c>
      <c r="N3" s="22" t="s">
        <v>21</v>
      </c>
      <c r="O3" s="22"/>
      <c r="P3" s="22"/>
      <c r="Q3" s="21"/>
      <c r="R3" s="21"/>
      <c r="S3" s="21"/>
      <c r="T3" s="32"/>
    </row>
    <row r="4" s="2" customFormat="1" ht="29" customHeight="1" spans="1:20">
      <c r="A4" s="12">
        <v>1</v>
      </c>
      <c r="B4" s="13" t="s">
        <v>22</v>
      </c>
      <c r="C4" s="13" t="s">
        <v>23</v>
      </c>
      <c r="D4" s="14" t="s">
        <v>24</v>
      </c>
      <c r="E4" s="23" t="s">
        <v>25</v>
      </c>
      <c r="F4" s="24" t="s">
        <v>26</v>
      </c>
      <c r="G4" s="25">
        <v>10897</v>
      </c>
      <c r="H4" s="26">
        <v>21794</v>
      </c>
      <c r="I4" s="25">
        <v>6532</v>
      </c>
      <c r="J4" s="26">
        <v>19596</v>
      </c>
      <c r="K4" s="25">
        <v>17429</v>
      </c>
      <c r="L4" s="26">
        <v>41390</v>
      </c>
      <c r="M4" s="26">
        <f>VLOOKUP(D4,[1]Sheet1!$1:$1048576,15,FALSE)</f>
        <v>14965</v>
      </c>
      <c r="N4" s="26">
        <f>L4-M4</f>
        <v>26425</v>
      </c>
      <c r="O4" s="26">
        <v>50000</v>
      </c>
      <c r="P4" s="26">
        <v>34858</v>
      </c>
      <c r="Q4" s="26">
        <f>VLOOKUP(D4,[1]Sheet1!$1:$1048576,17,FALSE)</f>
        <v>12834</v>
      </c>
      <c r="R4" s="26">
        <f>P4-Q4</f>
        <v>22024</v>
      </c>
      <c r="S4" s="26">
        <v>98449</v>
      </c>
      <c r="T4" s="26"/>
    </row>
    <row r="5" s="3" customFormat="1" ht="29" customHeight="1" spans="1:20">
      <c r="A5" s="12">
        <v>2</v>
      </c>
      <c r="B5" s="13" t="s">
        <v>27</v>
      </c>
      <c r="C5" s="13" t="s">
        <v>28</v>
      </c>
      <c r="D5" s="13" t="s">
        <v>29</v>
      </c>
      <c r="E5" s="23" t="s">
        <v>30</v>
      </c>
      <c r="F5" s="24" t="s">
        <v>26</v>
      </c>
      <c r="G5" s="25">
        <v>737</v>
      </c>
      <c r="H5" s="26">
        <v>1474</v>
      </c>
      <c r="I5" s="25">
        <v>3038</v>
      </c>
      <c r="J5" s="26">
        <v>9114</v>
      </c>
      <c r="K5" s="25">
        <v>3775</v>
      </c>
      <c r="L5" s="26">
        <v>10588</v>
      </c>
      <c r="M5" s="26">
        <f>VLOOKUP(D5,[1]Sheet1!$1:$1048576,15,FALSE)</f>
        <v>5992</v>
      </c>
      <c r="N5" s="26">
        <f t="shared" ref="N5:N68" si="0">L5-M5</f>
        <v>4596</v>
      </c>
      <c r="O5" s="26">
        <v>50000</v>
      </c>
      <c r="P5" s="26">
        <v>7550</v>
      </c>
      <c r="Q5" s="26">
        <f>VLOOKUP(D5,[1]Sheet1!$1:$1048576,17,FALSE)</f>
        <v>4304</v>
      </c>
      <c r="R5" s="26">
        <f t="shared" ref="R5:R68" si="1">P5-Q5</f>
        <v>3246</v>
      </c>
      <c r="S5" s="26">
        <v>57842</v>
      </c>
      <c r="T5" s="26"/>
    </row>
    <row r="6" s="3" customFormat="1" ht="29" customHeight="1" spans="1:20">
      <c r="A6" s="12">
        <v>3</v>
      </c>
      <c r="B6" s="13" t="s">
        <v>27</v>
      </c>
      <c r="C6" s="13" t="s">
        <v>31</v>
      </c>
      <c r="D6" s="13" t="s">
        <v>32</v>
      </c>
      <c r="E6" s="23" t="s">
        <v>33</v>
      </c>
      <c r="F6" s="24" t="s">
        <v>26</v>
      </c>
      <c r="G6" s="25">
        <v>528</v>
      </c>
      <c r="H6" s="26">
        <v>1056</v>
      </c>
      <c r="I6" s="25">
        <v>1493</v>
      </c>
      <c r="J6" s="26">
        <v>4479</v>
      </c>
      <c r="K6" s="25">
        <v>2021</v>
      </c>
      <c r="L6" s="26">
        <v>5535</v>
      </c>
      <c r="M6" s="26">
        <f>VLOOKUP(D6,[1]Sheet1!$1:$1048576,15,FALSE)</f>
        <v>2778</v>
      </c>
      <c r="N6" s="26">
        <f t="shared" si="0"/>
        <v>2757</v>
      </c>
      <c r="O6" s="26">
        <v>50000</v>
      </c>
      <c r="P6" s="26">
        <v>4042</v>
      </c>
      <c r="Q6" s="26">
        <f>VLOOKUP(D6,[1]Sheet1!$1:$1048576,17,FALSE)</f>
        <v>2060</v>
      </c>
      <c r="R6" s="26">
        <f t="shared" si="1"/>
        <v>1982</v>
      </c>
      <c r="S6" s="26">
        <v>54739</v>
      </c>
      <c r="T6" s="26"/>
    </row>
    <row r="7" s="2" customFormat="1" ht="29" customHeight="1" spans="1:20">
      <c r="A7" s="12">
        <v>4</v>
      </c>
      <c r="B7" s="13" t="s">
        <v>27</v>
      </c>
      <c r="C7" s="13" t="s">
        <v>34</v>
      </c>
      <c r="D7" s="13" t="s">
        <v>35</v>
      </c>
      <c r="E7" s="23" t="s">
        <v>36</v>
      </c>
      <c r="F7" s="24" t="s">
        <v>26</v>
      </c>
      <c r="G7" s="25">
        <v>2858</v>
      </c>
      <c r="H7" s="26">
        <v>5716</v>
      </c>
      <c r="I7" s="25">
        <v>5973</v>
      </c>
      <c r="J7" s="26">
        <v>17919</v>
      </c>
      <c r="K7" s="25">
        <v>8831</v>
      </c>
      <c r="L7" s="26">
        <v>23635</v>
      </c>
      <c r="M7" s="26">
        <f>VLOOKUP(D7,[1]Sheet1!$1:$1048576,15,FALSE)</f>
        <v>13990</v>
      </c>
      <c r="N7" s="26">
        <f t="shared" si="0"/>
        <v>9645</v>
      </c>
      <c r="O7" s="26">
        <v>30000</v>
      </c>
      <c r="P7" s="26">
        <v>17662</v>
      </c>
      <c r="Q7" s="26">
        <f>VLOOKUP(D7,[1]Sheet1!$1:$1048576,17,FALSE)</f>
        <v>10438</v>
      </c>
      <c r="R7" s="26">
        <f t="shared" si="1"/>
        <v>7224</v>
      </c>
      <c r="S7" s="26">
        <v>46869</v>
      </c>
      <c r="T7" s="26"/>
    </row>
    <row r="8" s="3" customFormat="1" ht="29" customHeight="1" spans="1:20">
      <c r="A8" s="12">
        <v>5</v>
      </c>
      <c r="B8" s="13" t="s">
        <v>27</v>
      </c>
      <c r="C8" s="13" t="s">
        <v>37</v>
      </c>
      <c r="D8" s="13" t="s">
        <v>38</v>
      </c>
      <c r="E8" s="23" t="s">
        <v>39</v>
      </c>
      <c r="F8" s="24" t="s">
        <v>26</v>
      </c>
      <c r="G8" s="25">
        <v>2185</v>
      </c>
      <c r="H8" s="26">
        <v>4370</v>
      </c>
      <c r="I8" s="25">
        <v>2889</v>
      </c>
      <c r="J8" s="26">
        <v>8667</v>
      </c>
      <c r="K8" s="25">
        <v>5074</v>
      </c>
      <c r="L8" s="26">
        <v>13037</v>
      </c>
      <c r="M8" s="26">
        <f>VLOOKUP(D8,[1]Sheet1!$1:$1048576,15,FALSE)</f>
        <v>5888</v>
      </c>
      <c r="N8" s="26">
        <f t="shared" si="0"/>
        <v>7149</v>
      </c>
      <c r="O8" s="26">
        <v>50000</v>
      </c>
      <c r="P8" s="26">
        <v>10148</v>
      </c>
      <c r="Q8" s="26">
        <f>VLOOKUP(D8,[1]Sheet1!$1:$1048576,17,FALSE)</f>
        <v>4698</v>
      </c>
      <c r="R8" s="26">
        <f t="shared" si="1"/>
        <v>5450</v>
      </c>
      <c r="S8" s="26">
        <v>62599</v>
      </c>
      <c r="T8" s="26"/>
    </row>
    <row r="9" s="3" customFormat="1" ht="29" customHeight="1" spans="1:20">
      <c r="A9" s="12">
        <v>6</v>
      </c>
      <c r="B9" s="13" t="s">
        <v>40</v>
      </c>
      <c r="C9" s="13" t="s">
        <v>41</v>
      </c>
      <c r="D9" s="13" t="s">
        <v>42</v>
      </c>
      <c r="E9" s="23" t="s">
        <v>43</v>
      </c>
      <c r="F9" s="24" t="s">
        <v>26</v>
      </c>
      <c r="G9" s="25">
        <v>3266</v>
      </c>
      <c r="H9" s="26">
        <v>6532</v>
      </c>
      <c r="I9" s="25">
        <v>5667</v>
      </c>
      <c r="J9" s="26">
        <v>17001</v>
      </c>
      <c r="K9" s="25">
        <v>8933</v>
      </c>
      <c r="L9" s="26">
        <v>23533</v>
      </c>
      <c r="M9" s="26">
        <f>VLOOKUP(D9,[1]Sheet1!$1:$1048576,15,FALSE)</f>
        <v>12881</v>
      </c>
      <c r="N9" s="26">
        <f t="shared" si="0"/>
        <v>10652</v>
      </c>
      <c r="O9" s="26">
        <v>50000</v>
      </c>
      <c r="P9" s="26">
        <v>17866</v>
      </c>
      <c r="Q9" s="26">
        <f>VLOOKUP(D9,[1]Sheet1!$1:$1048576,17,FALSE)</f>
        <v>9878</v>
      </c>
      <c r="R9" s="26">
        <f t="shared" si="1"/>
        <v>7988</v>
      </c>
      <c r="S9" s="26">
        <v>68640</v>
      </c>
      <c r="T9" s="26"/>
    </row>
    <row r="10" s="3" customFormat="1" ht="29" customHeight="1" spans="1:20">
      <c r="A10" s="12">
        <v>7</v>
      </c>
      <c r="B10" s="13" t="s">
        <v>44</v>
      </c>
      <c r="C10" s="13" t="s">
        <v>45</v>
      </c>
      <c r="D10" s="13" t="s">
        <v>46</v>
      </c>
      <c r="E10" s="23" t="s">
        <v>47</v>
      </c>
      <c r="F10" s="24" t="s">
        <v>26</v>
      </c>
      <c r="G10" s="25">
        <v>1218</v>
      </c>
      <c r="H10" s="26">
        <v>2436</v>
      </c>
      <c r="I10" s="25">
        <v>7947</v>
      </c>
      <c r="J10" s="26">
        <v>23841</v>
      </c>
      <c r="K10" s="25">
        <v>9165</v>
      </c>
      <c r="L10" s="26">
        <v>26277</v>
      </c>
      <c r="M10" s="26">
        <f>VLOOKUP(D10,[1]Sheet1!$1:$1048576,15,FALSE)</f>
        <v>13420</v>
      </c>
      <c r="N10" s="26">
        <f t="shared" si="0"/>
        <v>12857</v>
      </c>
      <c r="O10" s="26">
        <v>50000</v>
      </c>
      <c r="P10" s="26">
        <v>18330</v>
      </c>
      <c r="Q10" s="26">
        <f>VLOOKUP(D10,[1]Sheet1!$1:$1048576,17,FALSE)</f>
        <v>9360</v>
      </c>
      <c r="R10" s="26">
        <f t="shared" si="1"/>
        <v>8970</v>
      </c>
      <c r="S10" s="26">
        <v>71827</v>
      </c>
      <c r="T10" s="26"/>
    </row>
    <row r="11" s="3" customFormat="1" ht="29" customHeight="1" spans="1:20">
      <c r="A11" s="12">
        <v>8</v>
      </c>
      <c r="B11" s="13" t="s">
        <v>44</v>
      </c>
      <c r="C11" s="13" t="s">
        <v>48</v>
      </c>
      <c r="D11" s="13" t="s">
        <v>49</v>
      </c>
      <c r="E11" s="23" t="s">
        <v>50</v>
      </c>
      <c r="F11" s="24" t="s">
        <v>26</v>
      </c>
      <c r="G11" s="25">
        <v>6751</v>
      </c>
      <c r="H11" s="26">
        <v>13502</v>
      </c>
      <c r="I11" s="25">
        <v>9532</v>
      </c>
      <c r="J11" s="26">
        <v>28596</v>
      </c>
      <c r="K11" s="25">
        <v>16283</v>
      </c>
      <c r="L11" s="26">
        <v>42098</v>
      </c>
      <c r="M11" s="26">
        <f>VLOOKUP(D11,[1]Sheet1!$1:$1048576,15,FALSE)</f>
        <v>22341</v>
      </c>
      <c r="N11" s="26">
        <f t="shared" si="0"/>
        <v>19757</v>
      </c>
      <c r="O11" s="26">
        <v>50000</v>
      </c>
      <c r="P11" s="26">
        <v>32566</v>
      </c>
      <c r="Q11" s="26">
        <f>VLOOKUP(D11,[1]Sheet1!$1:$1048576,17,FALSE)</f>
        <v>17550</v>
      </c>
      <c r="R11" s="26">
        <f t="shared" si="1"/>
        <v>15016</v>
      </c>
      <c r="S11" s="26">
        <v>84773</v>
      </c>
      <c r="T11" s="26"/>
    </row>
    <row r="12" s="3" customFormat="1" ht="29" customHeight="1" spans="1:20">
      <c r="A12" s="12">
        <v>9</v>
      </c>
      <c r="B12" s="13" t="s">
        <v>51</v>
      </c>
      <c r="C12" s="13" t="s">
        <v>52</v>
      </c>
      <c r="D12" s="13" t="s">
        <v>53</v>
      </c>
      <c r="E12" s="23" t="s">
        <v>54</v>
      </c>
      <c r="F12" s="24" t="s">
        <v>26</v>
      </c>
      <c r="G12" s="25">
        <v>1001</v>
      </c>
      <c r="H12" s="26">
        <v>2002</v>
      </c>
      <c r="I12" s="25">
        <v>3071</v>
      </c>
      <c r="J12" s="26">
        <v>9213</v>
      </c>
      <c r="K12" s="25">
        <v>4072</v>
      </c>
      <c r="L12" s="26">
        <v>11215</v>
      </c>
      <c r="M12" s="26">
        <f>VLOOKUP(D12,[1]Sheet1!$1:$1048576,15,FALSE)</f>
        <v>5824</v>
      </c>
      <c r="N12" s="26">
        <f t="shared" si="0"/>
        <v>5391</v>
      </c>
      <c r="O12" s="26">
        <v>30000</v>
      </c>
      <c r="P12" s="26">
        <v>8144</v>
      </c>
      <c r="Q12" s="26">
        <f>VLOOKUP(D12,[1]Sheet1!$1:$1048576,17,FALSE)</f>
        <v>4322</v>
      </c>
      <c r="R12" s="26">
        <f t="shared" si="1"/>
        <v>3822</v>
      </c>
      <c r="S12" s="26">
        <v>39213</v>
      </c>
      <c r="T12" s="26"/>
    </row>
    <row r="13" s="3" customFormat="1" ht="29" customHeight="1" spans="1:20">
      <c r="A13" s="12">
        <v>10</v>
      </c>
      <c r="B13" s="13" t="s">
        <v>44</v>
      </c>
      <c r="C13" s="13" t="s">
        <v>48</v>
      </c>
      <c r="D13" s="15" t="s">
        <v>55</v>
      </c>
      <c r="E13" s="23" t="s">
        <v>56</v>
      </c>
      <c r="F13" s="24" t="s">
        <v>57</v>
      </c>
      <c r="G13" s="25">
        <v>1594</v>
      </c>
      <c r="H13" s="26">
        <v>3188</v>
      </c>
      <c r="I13" s="25">
        <v>4710</v>
      </c>
      <c r="J13" s="26">
        <v>14130</v>
      </c>
      <c r="K13" s="25">
        <v>6304</v>
      </c>
      <c r="L13" s="26">
        <v>17318</v>
      </c>
      <c r="M13" s="26">
        <v>0</v>
      </c>
      <c r="N13" s="26">
        <f t="shared" si="0"/>
        <v>17318</v>
      </c>
      <c r="O13" s="26">
        <v>16667</v>
      </c>
      <c r="P13" s="26">
        <v>12608</v>
      </c>
      <c r="Q13" s="26">
        <v>0</v>
      </c>
      <c r="R13" s="26">
        <f t="shared" si="1"/>
        <v>12608</v>
      </c>
      <c r="S13" s="26">
        <v>46593</v>
      </c>
      <c r="T13" s="26"/>
    </row>
    <row r="14" s="3" customFormat="1" ht="29" customHeight="1" spans="1:20">
      <c r="A14" s="12">
        <v>11</v>
      </c>
      <c r="B14" s="16" t="s">
        <v>58</v>
      </c>
      <c r="C14" s="17" t="s">
        <v>59</v>
      </c>
      <c r="D14" s="17" t="s">
        <v>60</v>
      </c>
      <c r="E14" s="23" t="s">
        <v>61</v>
      </c>
      <c r="F14" s="24" t="s">
        <v>62</v>
      </c>
      <c r="G14" s="25">
        <v>768</v>
      </c>
      <c r="H14" s="26">
        <v>1536</v>
      </c>
      <c r="I14" s="25">
        <v>1488</v>
      </c>
      <c r="J14" s="26">
        <v>4464</v>
      </c>
      <c r="K14" s="25">
        <v>2256</v>
      </c>
      <c r="L14" s="26">
        <v>6000</v>
      </c>
      <c r="M14" s="26">
        <v>0</v>
      </c>
      <c r="N14" s="26">
        <f t="shared" si="0"/>
        <v>6000</v>
      </c>
      <c r="O14" s="26">
        <v>8333</v>
      </c>
      <c r="P14" s="26">
        <v>4512</v>
      </c>
      <c r="Q14" s="26">
        <v>0</v>
      </c>
      <c r="R14" s="26">
        <f t="shared" si="1"/>
        <v>4512</v>
      </c>
      <c r="S14" s="26">
        <v>18845</v>
      </c>
      <c r="T14" s="26"/>
    </row>
    <row r="15" s="3" customFormat="1" ht="29" customHeight="1" spans="1:20">
      <c r="A15" s="12">
        <v>12</v>
      </c>
      <c r="B15" s="13" t="s">
        <v>63</v>
      </c>
      <c r="C15" s="13" t="s">
        <v>64</v>
      </c>
      <c r="D15" s="13" t="s">
        <v>65</v>
      </c>
      <c r="E15" s="24" t="s">
        <v>66</v>
      </c>
      <c r="F15" s="27" t="s">
        <v>67</v>
      </c>
      <c r="G15" s="25">
        <v>3284</v>
      </c>
      <c r="H15" s="26">
        <v>6568</v>
      </c>
      <c r="I15" s="25">
        <v>9774</v>
      </c>
      <c r="J15" s="26">
        <v>29322</v>
      </c>
      <c r="K15" s="25">
        <v>13058</v>
      </c>
      <c r="L15" s="26">
        <v>35890</v>
      </c>
      <c r="M15" s="26">
        <f>VLOOKUP(D15,[1]Sheet1!$1:$1048576,15,FALSE)</f>
        <v>20203</v>
      </c>
      <c r="N15" s="26">
        <f t="shared" si="0"/>
        <v>15687</v>
      </c>
      <c r="O15" s="30" t="s">
        <v>67</v>
      </c>
      <c r="P15" s="26">
        <v>26116</v>
      </c>
      <c r="Q15" s="26">
        <f>VLOOKUP(D15,[1]Sheet1!$1:$1048576,17,FALSE)</f>
        <v>14842</v>
      </c>
      <c r="R15" s="26">
        <f t="shared" si="1"/>
        <v>11274</v>
      </c>
      <c r="S15" s="26">
        <v>26961</v>
      </c>
      <c r="T15" s="26"/>
    </row>
    <row r="16" s="3" customFormat="1" ht="29" customHeight="1" spans="1:20">
      <c r="A16" s="12">
        <v>13</v>
      </c>
      <c r="B16" s="13" t="s">
        <v>63</v>
      </c>
      <c r="C16" s="13" t="s">
        <v>68</v>
      </c>
      <c r="D16" s="15" t="s">
        <v>69</v>
      </c>
      <c r="E16" s="23" t="s">
        <v>70</v>
      </c>
      <c r="F16" s="27" t="s">
        <v>67</v>
      </c>
      <c r="G16" s="25">
        <v>5913</v>
      </c>
      <c r="H16" s="26">
        <v>11826</v>
      </c>
      <c r="I16" s="25">
        <v>3553</v>
      </c>
      <c r="J16" s="26">
        <v>10659</v>
      </c>
      <c r="K16" s="25">
        <v>9466</v>
      </c>
      <c r="L16" s="26">
        <v>22485</v>
      </c>
      <c r="M16" s="26">
        <f>VLOOKUP(D16,[1]Sheet1!$1:$1048576,15,FALSE)</f>
        <v>11548</v>
      </c>
      <c r="N16" s="26">
        <f t="shared" si="0"/>
        <v>10937</v>
      </c>
      <c r="O16" s="30" t="s">
        <v>67</v>
      </c>
      <c r="P16" s="26">
        <v>18932</v>
      </c>
      <c r="Q16" s="26">
        <f>VLOOKUP(D16,[1]Sheet1!$1:$1048576,17,FALSE)</f>
        <v>9876</v>
      </c>
      <c r="R16" s="26">
        <f t="shared" si="1"/>
        <v>9056</v>
      </c>
      <c r="S16" s="26">
        <v>19993</v>
      </c>
      <c r="T16" s="26"/>
    </row>
    <row r="17" s="3" customFormat="1" ht="29" customHeight="1" spans="1:20">
      <c r="A17" s="12">
        <v>14</v>
      </c>
      <c r="B17" s="13" t="s">
        <v>63</v>
      </c>
      <c r="C17" s="13" t="s">
        <v>71</v>
      </c>
      <c r="D17" s="15" t="s">
        <v>72</v>
      </c>
      <c r="E17" s="24" t="s">
        <v>73</v>
      </c>
      <c r="F17" s="27" t="s">
        <v>67</v>
      </c>
      <c r="G17" s="25">
        <v>466</v>
      </c>
      <c r="H17" s="26">
        <v>932</v>
      </c>
      <c r="I17" s="25">
        <v>745</v>
      </c>
      <c r="J17" s="26">
        <v>2235</v>
      </c>
      <c r="K17" s="25">
        <v>1211</v>
      </c>
      <c r="L17" s="26">
        <v>3167</v>
      </c>
      <c r="M17" s="26">
        <f>VLOOKUP(D17,[1]Sheet1!$1:$1048576,15,FALSE)</f>
        <v>3167</v>
      </c>
      <c r="N17" s="26">
        <f t="shared" si="0"/>
        <v>0</v>
      </c>
      <c r="O17" s="31" t="s">
        <v>67</v>
      </c>
      <c r="P17" s="26">
        <f>K17*2</f>
        <v>2422</v>
      </c>
      <c r="Q17" s="26">
        <f>VLOOKUP(D17,[1]Sheet1!$1:$1048576,17,FALSE)</f>
        <v>2422</v>
      </c>
      <c r="R17" s="26">
        <f t="shared" si="1"/>
        <v>0</v>
      </c>
      <c r="S17" s="26">
        <v>0</v>
      </c>
      <c r="T17" s="26"/>
    </row>
    <row r="18" s="3" customFormat="1" ht="29" customHeight="1" spans="1:20">
      <c r="A18" s="12">
        <v>15</v>
      </c>
      <c r="B18" s="13" t="s">
        <v>63</v>
      </c>
      <c r="C18" s="13" t="s">
        <v>74</v>
      </c>
      <c r="D18" s="15" t="s">
        <v>75</v>
      </c>
      <c r="E18" s="23" t="s">
        <v>76</v>
      </c>
      <c r="F18" s="27" t="s">
        <v>67</v>
      </c>
      <c r="G18" s="25">
        <v>5418</v>
      </c>
      <c r="H18" s="26">
        <v>10836</v>
      </c>
      <c r="I18" s="25">
        <v>7998</v>
      </c>
      <c r="J18" s="26">
        <v>23994</v>
      </c>
      <c r="K18" s="25">
        <v>13416</v>
      </c>
      <c r="L18" s="26">
        <v>34830</v>
      </c>
      <c r="M18" s="26">
        <f>VLOOKUP(D18,[1]Sheet1!$1:$1048576,15,FALSE)</f>
        <v>18765</v>
      </c>
      <c r="N18" s="26">
        <f t="shared" si="0"/>
        <v>16065</v>
      </c>
      <c r="O18" s="30" t="s">
        <v>67</v>
      </c>
      <c r="P18" s="26">
        <v>26832</v>
      </c>
      <c r="Q18" s="26">
        <f>VLOOKUP(D18,[1]Sheet1!$1:$1048576,17,FALSE)</f>
        <v>14514</v>
      </c>
      <c r="R18" s="26">
        <f t="shared" si="1"/>
        <v>12318</v>
      </c>
      <c r="S18" s="26">
        <v>28383</v>
      </c>
      <c r="T18" s="26"/>
    </row>
    <row r="19" s="3" customFormat="1" ht="29" customHeight="1" spans="1:20">
      <c r="A19" s="12">
        <v>16</v>
      </c>
      <c r="B19" s="13" t="s">
        <v>63</v>
      </c>
      <c r="C19" s="13" t="s">
        <v>77</v>
      </c>
      <c r="D19" s="15" t="s">
        <v>78</v>
      </c>
      <c r="E19" s="23" t="s">
        <v>67</v>
      </c>
      <c r="F19" s="27" t="s">
        <v>67</v>
      </c>
      <c r="G19" s="25">
        <v>238</v>
      </c>
      <c r="H19" s="26">
        <v>476</v>
      </c>
      <c r="I19" s="25">
        <v>336</v>
      </c>
      <c r="J19" s="26">
        <v>1008</v>
      </c>
      <c r="K19" s="25">
        <v>574</v>
      </c>
      <c r="L19" s="26">
        <v>1484</v>
      </c>
      <c r="M19" s="26">
        <f>VLOOKUP(D19,[1]Sheet1!$1:$1048576,15,FALSE)</f>
        <v>1066</v>
      </c>
      <c r="N19" s="26">
        <f t="shared" si="0"/>
        <v>418</v>
      </c>
      <c r="O19" s="30" t="s">
        <v>67</v>
      </c>
      <c r="P19" s="23" t="s">
        <v>67</v>
      </c>
      <c r="Q19" s="23" t="s">
        <v>67</v>
      </c>
      <c r="R19" s="23" t="s">
        <v>67</v>
      </c>
      <c r="S19" s="26">
        <v>418</v>
      </c>
      <c r="T19" s="26"/>
    </row>
    <row r="20" s="3" customFormat="1" ht="29" customHeight="1" spans="1:20">
      <c r="A20" s="12">
        <v>17</v>
      </c>
      <c r="B20" s="13" t="s">
        <v>63</v>
      </c>
      <c r="C20" s="13" t="s">
        <v>64</v>
      </c>
      <c r="D20" s="13" t="s">
        <v>79</v>
      </c>
      <c r="E20" s="23" t="s">
        <v>67</v>
      </c>
      <c r="F20" s="27" t="s">
        <v>67</v>
      </c>
      <c r="G20" s="25">
        <v>117</v>
      </c>
      <c r="H20" s="26">
        <v>234</v>
      </c>
      <c r="I20" s="25">
        <v>388</v>
      </c>
      <c r="J20" s="26">
        <v>1164</v>
      </c>
      <c r="K20" s="25">
        <v>505</v>
      </c>
      <c r="L20" s="26">
        <v>1398</v>
      </c>
      <c r="M20" s="26">
        <f>VLOOKUP(D20,[1]Sheet1!$1:$1048576,15,FALSE)</f>
        <v>876</v>
      </c>
      <c r="N20" s="26">
        <f t="shared" si="0"/>
        <v>522</v>
      </c>
      <c r="O20" s="30" t="s">
        <v>67</v>
      </c>
      <c r="P20" s="23" t="s">
        <v>67</v>
      </c>
      <c r="Q20" s="23" t="s">
        <v>67</v>
      </c>
      <c r="R20" s="23" t="s">
        <v>67</v>
      </c>
      <c r="S20" s="26">
        <v>522</v>
      </c>
      <c r="T20" s="26"/>
    </row>
    <row r="21" s="3" customFormat="1" ht="29" customHeight="1" spans="1:20">
      <c r="A21" s="12">
        <v>18</v>
      </c>
      <c r="B21" s="13" t="s">
        <v>63</v>
      </c>
      <c r="C21" s="13" t="s">
        <v>68</v>
      </c>
      <c r="D21" s="15" t="s">
        <v>80</v>
      </c>
      <c r="E21" s="23" t="s">
        <v>67</v>
      </c>
      <c r="F21" s="27" t="s">
        <v>67</v>
      </c>
      <c r="G21" s="25">
        <v>270</v>
      </c>
      <c r="H21" s="26">
        <v>540</v>
      </c>
      <c r="I21" s="25">
        <v>80</v>
      </c>
      <c r="J21" s="26">
        <v>240</v>
      </c>
      <c r="K21" s="25">
        <v>350</v>
      </c>
      <c r="L21" s="26">
        <v>780</v>
      </c>
      <c r="M21" s="26">
        <f>VLOOKUP(D21,[1]Sheet1!$1:$1048576,15,FALSE)</f>
        <v>780</v>
      </c>
      <c r="N21" s="26">
        <f t="shared" si="0"/>
        <v>0</v>
      </c>
      <c r="O21" s="30" t="s">
        <v>67</v>
      </c>
      <c r="P21" s="23" t="s">
        <v>67</v>
      </c>
      <c r="Q21" s="23" t="s">
        <v>67</v>
      </c>
      <c r="R21" s="23" t="s">
        <v>67</v>
      </c>
      <c r="S21" s="26">
        <v>0</v>
      </c>
      <c r="T21" s="26"/>
    </row>
    <row r="22" s="2" customFormat="1" ht="29" customHeight="1" spans="1:20">
      <c r="A22" s="12">
        <v>19</v>
      </c>
      <c r="B22" s="13" t="s">
        <v>63</v>
      </c>
      <c r="C22" s="13" t="s">
        <v>81</v>
      </c>
      <c r="D22" s="15" t="s">
        <v>82</v>
      </c>
      <c r="E22" s="23" t="s">
        <v>83</v>
      </c>
      <c r="F22" s="27" t="s">
        <v>67</v>
      </c>
      <c r="G22" s="25">
        <v>5332</v>
      </c>
      <c r="H22" s="26">
        <v>10664</v>
      </c>
      <c r="I22" s="25">
        <v>7278</v>
      </c>
      <c r="J22" s="26">
        <v>21834</v>
      </c>
      <c r="K22" s="25">
        <v>12610</v>
      </c>
      <c r="L22" s="26">
        <v>32498</v>
      </c>
      <c r="M22" s="26">
        <f>VLOOKUP(D22,[1]Sheet1!$1:$1048576,15,FALSE)</f>
        <v>16386</v>
      </c>
      <c r="N22" s="26">
        <f t="shared" si="0"/>
        <v>16112</v>
      </c>
      <c r="O22" s="30" t="s">
        <v>67</v>
      </c>
      <c r="P22" s="26">
        <v>25220</v>
      </c>
      <c r="Q22" s="26">
        <f>VLOOKUP(D22,[1]Sheet1!$1:$1048576,17,FALSE)</f>
        <v>12674</v>
      </c>
      <c r="R22" s="26">
        <f t="shared" si="1"/>
        <v>12546</v>
      </c>
      <c r="S22" s="26">
        <v>28658</v>
      </c>
      <c r="T22" s="26"/>
    </row>
    <row r="23" s="2" customFormat="1" ht="29" customHeight="1" spans="1:20">
      <c r="A23" s="12">
        <v>20</v>
      </c>
      <c r="B23" s="13" t="s">
        <v>63</v>
      </c>
      <c r="C23" s="13" t="s">
        <v>84</v>
      </c>
      <c r="D23" s="15" t="s">
        <v>85</v>
      </c>
      <c r="E23" s="23" t="s">
        <v>67</v>
      </c>
      <c r="F23" s="27" t="s">
        <v>67</v>
      </c>
      <c r="G23" s="25">
        <v>1842</v>
      </c>
      <c r="H23" s="26">
        <v>3684</v>
      </c>
      <c r="I23" s="25">
        <v>2744</v>
      </c>
      <c r="J23" s="26">
        <v>8232</v>
      </c>
      <c r="K23" s="25">
        <v>4586</v>
      </c>
      <c r="L23" s="26">
        <v>11916</v>
      </c>
      <c r="M23" s="26">
        <f>VLOOKUP(D23,[1]Sheet1!$1:$1048576,15,FALSE)</f>
        <v>6544</v>
      </c>
      <c r="N23" s="26">
        <f t="shared" si="0"/>
        <v>5372</v>
      </c>
      <c r="O23" s="30" t="s">
        <v>67</v>
      </c>
      <c r="P23" s="23" t="s">
        <v>67</v>
      </c>
      <c r="Q23" s="23" t="s">
        <v>67</v>
      </c>
      <c r="R23" s="23" t="s">
        <v>67</v>
      </c>
      <c r="S23" s="26">
        <v>5372</v>
      </c>
      <c r="T23" s="26"/>
    </row>
    <row r="24" s="2" customFormat="1" ht="29" customHeight="1" spans="1:20">
      <c r="A24" s="12">
        <v>21</v>
      </c>
      <c r="B24" s="13" t="s">
        <v>63</v>
      </c>
      <c r="C24" s="13" t="s">
        <v>64</v>
      </c>
      <c r="D24" s="15" t="s">
        <v>86</v>
      </c>
      <c r="E24" s="23" t="s">
        <v>67</v>
      </c>
      <c r="F24" s="27" t="s">
        <v>67</v>
      </c>
      <c r="G24" s="25">
        <v>2466</v>
      </c>
      <c r="H24" s="26">
        <v>4932</v>
      </c>
      <c r="I24" s="25">
        <v>4646</v>
      </c>
      <c r="J24" s="26">
        <v>13938</v>
      </c>
      <c r="K24" s="25">
        <v>7112</v>
      </c>
      <c r="L24" s="26">
        <v>18870</v>
      </c>
      <c r="M24" s="26">
        <f>VLOOKUP(D24,[1]Sheet1!$1:$1048576,15,FALSE)</f>
        <v>12649</v>
      </c>
      <c r="N24" s="26">
        <f t="shared" si="0"/>
        <v>6221</v>
      </c>
      <c r="O24" s="30" t="s">
        <v>67</v>
      </c>
      <c r="P24" s="23" t="s">
        <v>67</v>
      </c>
      <c r="Q24" s="23" t="s">
        <v>67</v>
      </c>
      <c r="R24" s="23" t="s">
        <v>67</v>
      </c>
      <c r="S24" s="26">
        <v>6221</v>
      </c>
      <c r="T24" s="26"/>
    </row>
    <row r="25" s="2" customFormat="1" ht="29" customHeight="1" spans="1:20">
      <c r="A25" s="12">
        <v>22</v>
      </c>
      <c r="B25" s="13" t="s">
        <v>63</v>
      </c>
      <c r="C25" s="13" t="s">
        <v>87</v>
      </c>
      <c r="D25" s="15" t="s">
        <v>88</v>
      </c>
      <c r="E25" s="24" t="s">
        <v>89</v>
      </c>
      <c r="F25" s="27" t="s">
        <v>67</v>
      </c>
      <c r="G25" s="25">
        <v>922</v>
      </c>
      <c r="H25" s="26">
        <v>1844</v>
      </c>
      <c r="I25" s="25">
        <v>962</v>
      </c>
      <c r="J25" s="26">
        <v>2886</v>
      </c>
      <c r="K25" s="25">
        <v>1884</v>
      </c>
      <c r="L25" s="26">
        <v>4730</v>
      </c>
      <c r="M25" s="26">
        <f>VLOOKUP(D25,[1]Sheet1!$1:$1048576,15,FALSE)</f>
        <v>4730</v>
      </c>
      <c r="N25" s="26">
        <f t="shared" si="0"/>
        <v>0</v>
      </c>
      <c r="O25" s="30" t="s">
        <v>67</v>
      </c>
      <c r="P25" s="26">
        <v>3768</v>
      </c>
      <c r="Q25" s="26">
        <f>VLOOKUP(D25,[1]Sheet1!$1:$1048576,17,FALSE)</f>
        <v>3768</v>
      </c>
      <c r="R25" s="26">
        <f t="shared" si="1"/>
        <v>0</v>
      </c>
      <c r="S25" s="26">
        <v>0</v>
      </c>
      <c r="T25" s="26"/>
    </row>
    <row r="26" s="2" customFormat="1" ht="29" customHeight="1" spans="1:20">
      <c r="A26" s="12">
        <v>23</v>
      </c>
      <c r="B26" s="13" t="s">
        <v>63</v>
      </c>
      <c r="C26" s="13" t="s">
        <v>90</v>
      </c>
      <c r="D26" s="15" t="s">
        <v>91</v>
      </c>
      <c r="E26" s="23" t="s">
        <v>92</v>
      </c>
      <c r="F26" s="27" t="s">
        <v>67</v>
      </c>
      <c r="G26" s="25">
        <v>965</v>
      </c>
      <c r="H26" s="26">
        <v>1930</v>
      </c>
      <c r="I26" s="25">
        <v>1039</v>
      </c>
      <c r="J26" s="26">
        <v>3117</v>
      </c>
      <c r="K26" s="25">
        <v>2004</v>
      </c>
      <c r="L26" s="26">
        <v>5047</v>
      </c>
      <c r="M26" s="26">
        <f>VLOOKUP(D26,[1]Sheet1!$1:$1048576,15,FALSE)</f>
        <v>5041</v>
      </c>
      <c r="N26" s="26">
        <f t="shared" si="0"/>
        <v>6</v>
      </c>
      <c r="O26" s="30" t="s">
        <v>67</v>
      </c>
      <c r="P26" s="26">
        <v>4008</v>
      </c>
      <c r="Q26" s="26">
        <f>VLOOKUP(D26,[1]Sheet1!$1:$1048576,17,FALSE)</f>
        <v>4002</v>
      </c>
      <c r="R26" s="26">
        <f t="shared" si="1"/>
        <v>6</v>
      </c>
      <c r="S26" s="26">
        <v>12</v>
      </c>
      <c r="T26" s="26"/>
    </row>
    <row r="27" s="2" customFormat="1" ht="29" customHeight="1" spans="1:20">
      <c r="A27" s="12">
        <v>24</v>
      </c>
      <c r="B27" s="13" t="s">
        <v>63</v>
      </c>
      <c r="C27" s="13" t="s">
        <v>93</v>
      </c>
      <c r="D27" s="15" t="s">
        <v>94</v>
      </c>
      <c r="E27" s="23" t="s">
        <v>95</v>
      </c>
      <c r="F27" s="27" t="s">
        <v>67</v>
      </c>
      <c r="G27" s="25">
        <v>150</v>
      </c>
      <c r="H27" s="26">
        <v>300</v>
      </c>
      <c r="I27" s="25">
        <v>261</v>
      </c>
      <c r="J27" s="26">
        <v>783</v>
      </c>
      <c r="K27" s="25">
        <v>411</v>
      </c>
      <c r="L27" s="26">
        <v>1083</v>
      </c>
      <c r="M27" s="26">
        <f>VLOOKUP(D27,[1]Sheet1!$1:$1048576,15,FALSE)</f>
        <v>1083</v>
      </c>
      <c r="N27" s="26">
        <f t="shared" si="0"/>
        <v>0</v>
      </c>
      <c r="O27" s="30" t="s">
        <v>67</v>
      </c>
      <c r="P27" s="26">
        <v>822</v>
      </c>
      <c r="Q27" s="26">
        <f>VLOOKUP(D27,[1]Sheet1!$1:$1048576,17,FALSE)</f>
        <v>822</v>
      </c>
      <c r="R27" s="26">
        <f t="shared" si="1"/>
        <v>0</v>
      </c>
      <c r="S27" s="26">
        <v>0</v>
      </c>
      <c r="T27" s="26"/>
    </row>
    <row r="28" s="2" customFormat="1" ht="29" customHeight="1" spans="1:20">
      <c r="A28" s="12">
        <v>25</v>
      </c>
      <c r="B28" s="13" t="s">
        <v>63</v>
      </c>
      <c r="C28" s="13" t="s">
        <v>96</v>
      </c>
      <c r="D28" s="15" t="s">
        <v>97</v>
      </c>
      <c r="E28" s="23" t="s">
        <v>98</v>
      </c>
      <c r="F28" s="27" t="s">
        <v>67</v>
      </c>
      <c r="G28" s="25">
        <v>163</v>
      </c>
      <c r="H28" s="26">
        <v>326</v>
      </c>
      <c r="I28" s="25">
        <v>336</v>
      </c>
      <c r="J28" s="26">
        <v>1008</v>
      </c>
      <c r="K28" s="25">
        <v>499</v>
      </c>
      <c r="L28" s="26">
        <v>1334</v>
      </c>
      <c r="M28" s="26">
        <f>VLOOKUP(D28,[1]Sheet1!$1:$1048576,15,FALSE)</f>
        <v>1334</v>
      </c>
      <c r="N28" s="26">
        <f t="shared" si="0"/>
        <v>0</v>
      </c>
      <c r="O28" s="30" t="s">
        <v>67</v>
      </c>
      <c r="P28" s="26">
        <v>998</v>
      </c>
      <c r="Q28" s="26">
        <f>VLOOKUP(D28,[1]Sheet1!$1:$1048576,17,FALSE)</f>
        <v>998</v>
      </c>
      <c r="R28" s="26">
        <f t="shared" si="1"/>
        <v>0</v>
      </c>
      <c r="S28" s="26">
        <v>0</v>
      </c>
      <c r="T28" s="26"/>
    </row>
    <row r="29" s="3" customFormat="1" ht="29" customHeight="1" spans="1:20">
      <c r="A29" s="12">
        <v>26</v>
      </c>
      <c r="B29" s="13" t="s">
        <v>63</v>
      </c>
      <c r="C29" s="13" t="s">
        <v>99</v>
      </c>
      <c r="D29" s="15" t="s">
        <v>100</v>
      </c>
      <c r="E29" s="23" t="s">
        <v>67</v>
      </c>
      <c r="F29" s="27" t="s">
        <v>67</v>
      </c>
      <c r="G29" s="25">
        <v>2482</v>
      </c>
      <c r="H29" s="26">
        <v>4964</v>
      </c>
      <c r="I29" s="25">
        <v>5988</v>
      </c>
      <c r="J29" s="26">
        <v>17964</v>
      </c>
      <c r="K29" s="25">
        <v>8470</v>
      </c>
      <c r="L29" s="26">
        <v>22928</v>
      </c>
      <c r="M29" s="26">
        <f>VLOOKUP(D29,[1]Sheet1!$1:$1048576,15,FALSE)</f>
        <v>10977</v>
      </c>
      <c r="N29" s="26">
        <f t="shared" si="0"/>
        <v>11951</v>
      </c>
      <c r="O29" s="30" t="s">
        <v>67</v>
      </c>
      <c r="P29" s="23" t="s">
        <v>67</v>
      </c>
      <c r="Q29" s="23" t="s">
        <v>67</v>
      </c>
      <c r="R29" s="23" t="s">
        <v>67</v>
      </c>
      <c r="S29" s="26">
        <v>11951</v>
      </c>
      <c r="T29" s="26"/>
    </row>
    <row r="30" s="2" customFormat="1" ht="29" customHeight="1" spans="1:20">
      <c r="A30" s="12">
        <v>27</v>
      </c>
      <c r="B30" s="13" t="s">
        <v>63</v>
      </c>
      <c r="C30" s="13" t="s">
        <v>68</v>
      </c>
      <c r="D30" s="15" t="s">
        <v>101</v>
      </c>
      <c r="E30" s="24" t="s">
        <v>102</v>
      </c>
      <c r="F30" s="27" t="s">
        <v>67</v>
      </c>
      <c r="G30" s="25">
        <v>105</v>
      </c>
      <c r="H30" s="26">
        <v>210</v>
      </c>
      <c r="I30" s="25">
        <v>722</v>
      </c>
      <c r="J30" s="26">
        <v>2166</v>
      </c>
      <c r="K30" s="25">
        <v>827</v>
      </c>
      <c r="L30" s="26">
        <v>2376</v>
      </c>
      <c r="M30" s="26">
        <f>VLOOKUP(D30,[1]Sheet1!$1:$1048576,15,FALSE)</f>
        <v>2376</v>
      </c>
      <c r="N30" s="26">
        <f t="shared" si="0"/>
        <v>0</v>
      </c>
      <c r="O30" s="30" t="s">
        <v>67</v>
      </c>
      <c r="P30" s="26">
        <v>1654</v>
      </c>
      <c r="Q30" s="26">
        <f>VLOOKUP(D30,[1]Sheet1!$1:$1048576,17,FALSE)</f>
        <v>1654</v>
      </c>
      <c r="R30" s="26">
        <f t="shared" si="1"/>
        <v>0</v>
      </c>
      <c r="S30" s="26">
        <v>0</v>
      </c>
      <c r="T30" s="26"/>
    </row>
    <row r="31" s="2" customFormat="1" ht="29" customHeight="1" spans="1:20">
      <c r="A31" s="12">
        <v>28</v>
      </c>
      <c r="B31" s="13" t="s">
        <v>63</v>
      </c>
      <c r="C31" s="13" t="s">
        <v>87</v>
      </c>
      <c r="D31" s="15" t="s">
        <v>103</v>
      </c>
      <c r="E31" s="23" t="s">
        <v>67</v>
      </c>
      <c r="F31" s="27" t="s">
        <v>67</v>
      </c>
      <c r="G31" s="25">
        <v>59</v>
      </c>
      <c r="H31" s="26">
        <v>118</v>
      </c>
      <c r="I31" s="25">
        <v>25</v>
      </c>
      <c r="J31" s="26">
        <v>75</v>
      </c>
      <c r="K31" s="25">
        <v>84</v>
      </c>
      <c r="L31" s="26">
        <v>193</v>
      </c>
      <c r="M31" s="26">
        <f>VLOOKUP(D31,[1]Sheet1!$1:$1048576,15,FALSE)</f>
        <v>193</v>
      </c>
      <c r="N31" s="26">
        <f t="shared" si="0"/>
        <v>0</v>
      </c>
      <c r="O31" s="30" t="s">
        <v>67</v>
      </c>
      <c r="P31" s="23" t="s">
        <v>67</v>
      </c>
      <c r="Q31" s="23" t="s">
        <v>67</v>
      </c>
      <c r="R31" s="23" t="s">
        <v>67</v>
      </c>
      <c r="S31" s="26">
        <v>0</v>
      </c>
      <c r="T31" s="26"/>
    </row>
    <row r="32" s="3" customFormat="1" ht="29" customHeight="1" spans="1:20">
      <c r="A32" s="12">
        <v>29</v>
      </c>
      <c r="B32" s="13" t="s">
        <v>63</v>
      </c>
      <c r="C32" s="13" t="s">
        <v>104</v>
      </c>
      <c r="D32" s="15" t="s">
        <v>105</v>
      </c>
      <c r="E32" s="23" t="s">
        <v>106</v>
      </c>
      <c r="F32" s="27" t="s">
        <v>67</v>
      </c>
      <c r="G32" s="25">
        <v>9178</v>
      </c>
      <c r="H32" s="26">
        <v>18356</v>
      </c>
      <c r="I32" s="25">
        <v>6225</v>
      </c>
      <c r="J32" s="26">
        <v>18675</v>
      </c>
      <c r="K32" s="25">
        <v>15403</v>
      </c>
      <c r="L32" s="26">
        <v>37031</v>
      </c>
      <c r="M32" s="26">
        <f>VLOOKUP(D32,[1]Sheet1!$1:$1048576,15,FALSE)</f>
        <v>20684</v>
      </c>
      <c r="N32" s="26">
        <f t="shared" si="0"/>
        <v>16347</v>
      </c>
      <c r="O32" s="30" t="s">
        <v>67</v>
      </c>
      <c r="P32" s="26">
        <v>30806</v>
      </c>
      <c r="Q32" s="26">
        <f>VLOOKUP(D32,[1]Sheet1!$1:$1048576,17,FALSE)</f>
        <v>17192</v>
      </c>
      <c r="R32" s="26">
        <f t="shared" si="1"/>
        <v>13614</v>
      </c>
      <c r="S32" s="26">
        <v>29961</v>
      </c>
      <c r="T32" s="26"/>
    </row>
    <row r="33" s="2" customFormat="1" ht="29" customHeight="1" spans="1:20">
      <c r="A33" s="12">
        <v>30</v>
      </c>
      <c r="B33" s="13" t="s">
        <v>63</v>
      </c>
      <c r="C33" s="13" t="s">
        <v>107</v>
      </c>
      <c r="D33" s="15" t="s">
        <v>108</v>
      </c>
      <c r="E33" s="23" t="s">
        <v>67</v>
      </c>
      <c r="F33" s="27" t="s">
        <v>67</v>
      </c>
      <c r="G33" s="25">
        <v>493</v>
      </c>
      <c r="H33" s="26">
        <v>986</v>
      </c>
      <c r="I33" s="25">
        <v>310</v>
      </c>
      <c r="J33" s="26">
        <v>930</v>
      </c>
      <c r="K33" s="25">
        <v>803</v>
      </c>
      <c r="L33" s="26">
        <v>1916</v>
      </c>
      <c r="M33" s="26">
        <f>VLOOKUP(D33,[1]Sheet1!$1:$1048576,15,FALSE)</f>
        <v>1218</v>
      </c>
      <c r="N33" s="26">
        <f t="shared" si="0"/>
        <v>698</v>
      </c>
      <c r="O33" s="30" t="s">
        <v>67</v>
      </c>
      <c r="P33" s="23" t="s">
        <v>67</v>
      </c>
      <c r="Q33" s="23" t="s">
        <v>67</v>
      </c>
      <c r="R33" s="23" t="s">
        <v>67</v>
      </c>
      <c r="S33" s="26">
        <v>698</v>
      </c>
      <c r="T33" s="26"/>
    </row>
    <row r="34" s="3" customFormat="1" ht="29" customHeight="1" spans="1:20">
      <c r="A34" s="12">
        <v>31</v>
      </c>
      <c r="B34" s="13" t="s">
        <v>63</v>
      </c>
      <c r="C34" s="13" t="s">
        <v>90</v>
      </c>
      <c r="D34" s="15" t="s">
        <v>109</v>
      </c>
      <c r="E34" s="23" t="s">
        <v>110</v>
      </c>
      <c r="F34" s="27" t="s">
        <v>67</v>
      </c>
      <c r="G34" s="25">
        <v>11362</v>
      </c>
      <c r="H34" s="26">
        <v>22724</v>
      </c>
      <c r="I34" s="25">
        <v>3924</v>
      </c>
      <c r="J34" s="26">
        <v>11772</v>
      </c>
      <c r="K34" s="25">
        <v>15286</v>
      </c>
      <c r="L34" s="26">
        <v>34496</v>
      </c>
      <c r="M34" s="26">
        <f>VLOOKUP(D34,[1]Sheet1!$1:$1048576,15,FALSE)</f>
        <v>19046</v>
      </c>
      <c r="N34" s="26">
        <f t="shared" si="0"/>
        <v>15450</v>
      </c>
      <c r="O34" s="30" t="s">
        <v>67</v>
      </c>
      <c r="P34" s="26">
        <v>30572</v>
      </c>
      <c r="Q34" s="26">
        <f>VLOOKUP(D34,[1]Sheet1!$1:$1048576,17,FALSE)</f>
        <v>16772</v>
      </c>
      <c r="R34" s="26">
        <f t="shared" si="1"/>
        <v>13800</v>
      </c>
      <c r="S34" s="26">
        <v>29250</v>
      </c>
      <c r="T34" s="26"/>
    </row>
    <row r="35" s="2" customFormat="1" ht="29" customHeight="1" spans="1:20">
      <c r="A35" s="12">
        <v>32</v>
      </c>
      <c r="B35" s="13" t="s">
        <v>63</v>
      </c>
      <c r="C35" s="13" t="s">
        <v>87</v>
      </c>
      <c r="D35" s="15" t="s">
        <v>111</v>
      </c>
      <c r="E35" s="28" t="s">
        <v>112</v>
      </c>
      <c r="F35" s="27" t="s">
        <v>67</v>
      </c>
      <c r="G35" s="25">
        <v>2141</v>
      </c>
      <c r="H35" s="26">
        <v>4282</v>
      </c>
      <c r="I35" s="25">
        <v>6708</v>
      </c>
      <c r="J35" s="26">
        <v>20124</v>
      </c>
      <c r="K35" s="25">
        <v>8849</v>
      </c>
      <c r="L35" s="26">
        <v>24406</v>
      </c>
      <c r="M35" s="26">
        <f>VLOOKUP(D35,[1]Sheet1!$1:$1048576,15,FALSE)</f>
        <v>10746</v>
      </c>
      <c r="N35" s="26">
        <f t="shared" si="0"/>
        <v>13660</v>
      </c>
      <c r="O35" s="30" t="s">
        <v>67</v>
      </c>
      <c r="P35" s="26">
        <v>17698</v>
      </c>
      <c r="Q35" s="26">
        <f>VLOOKUP(D35,[1]Sheet1!$1:$1048576,17,FALSE)</f>
        <v>7674</v>
      </c>
      <c r="R35" s="26">
        <f t="shared" si="1"/>
        <v>10024</v>
      </c>
      <c r="S35" s="26">
        <v>23684</v>
      </c>
      <c r="T35" s="26"/>
    </row>
    <row r="36" s="2" customFormat="1" ht="29" customHeight="1" spans="1:20">
      <c r="A36" s="12">
        <v>33</v>
      </c>
      <c r="B36" s="13" t="s">
        <v>63</v>
      </c>
      <c r="C36" s="13" t="s">
        <v>71</v>
      </c>
      <c r="D36" s="15" t="s">
        <v>113</v>
      </c>
      <c r="E36" s="28" t="s">
        <v>114</v>
      </c>
      <c r="F36" s="27" t="s">
        <v>67</v>
      </c>
      <c r="G36" s="25">
        <v>3905</v>
      </c>
      <c r="H36" s="26">
        <v>7810</v>
      </c>
      <c r="I36" s="25">
        <v>7515</v>
      </c>
      <c r="J36" s="26">
        <v>22545</v>
      </c>
      <c r="K36" s="25">
        <v>11420</v>
      </c>
      <c r="L36" s="26">
        <v>30355</v>
      </c>
      <c r="M36" s="26">
        <f>VLOOKUP(D36,[1]Sheet1!$1:$1048576,15,FALSE)</f>
        <v>14404</v>
      </c>
      <c r="N36" s="26">
        <f t="shared" si="0"/>
        <v>15951</v>
      </c>
      <c r="O36" s="30" t="s">
        <v>67</v>
      </c>
      <c r="P36" s="26">
        <v>22840</v>
      </c>
      <c r="Q36" s="26">
        <f>VLOOKUP(D36,[1]Sheet1!$1:$1048576,17,FALSE)</f>
        <v>10880</v>
      </c>
      <c r="R36" s="26">
        <f t="shared" si="1"/>
        <v>11960</v>
      </c>
      <c r="S36" s="26">
        <v>27911</v>
      </c>
      <c r="T36" s="26"/>
    </row>
    <row r="37" s="2" customFormat="1" ht="29" customHeight="1" spans="1:20">
      <c r="A37" s="12">
        <v>34</v>
      </c>
      <c r="B37" s="13" t="s">
        <v>63</v>
      </c>
      <c r="C37" s="13" t="s">
        <v>96</v>
      </c>
      <c r="D37" s="15" t="s">
        <v>115</v>
      </c>
      <c r="E37" s="23" t="s">
        <v>116</v>
      </c>
      <c r="F37" s="27" t="s">
        <v>67</v>
      </c>
      <c r="G37" s="25">
        <v>1538</v>
      </c>
      <c r="H37" s="26">
        <v>3076</v>
      </c>
      <c r="I37" s="25">
        <v>4917</v>
      </c>
      <c r="J37" s="26">
        <v>14751</v>
      </c>
      <c r="K37" s="25">
        <v>6455</v>
      </c>
      <c r="L37" s="26">
        <v>17827</v>
      </c>
      <c r="M37" s="26">
        <f>VLOOKUP(D37,[1]Sheet1!$1:$1048576,15,FALSE)</f>
        <v>8585</v>
      </c>
      <c r="N37" s="26">
        <f t="shared" si="0"/>
        <v>9242</v>
      </c>
      <c r="O37" s="30" t="s">
        <v>67</v>
      </c>
      <c r="P37" s="26">
        <v>12910</v>
      </c>
      <c r="Q37" s="26">
        <f>VLOOKUP(D37,[1]Sheet1!$1:$1048576,17,FALSE)</f>
        <v>6266</v>
      </c>
      <c r="R37" s="26">
        <f t="shared" si="1"/>
        <v>6644</v>
      </c>
      <c r="S37" s="26">
        <v>15886</v>
      </c>
      <c r="T37" s="26"/>
    </row>
    <row r="38" s="2" customFormat="1" ht="29" customHeight="1" spans="1:20">
      <c r="A38" s="12">
        <v>35</v>
      </c>
      <c r="B38" s="13" t="s">
        <v>63</v>
      </c>
      <c r="C38" s="13" t="s">
        <v>87</v>
      </c>
      <c r="D38" s="15" t="s">
        <v>117</v>
      </c>
      <c r="E38" s="23" t="s">
        <v>67</v>
      </c>
      <c r="F38" s="27" t="s">
        <v>67</v>
      </c>
      <c r="G38" s="25">
        <v>920</v>
      </c>
      <c r="H38" s="26">
        <v>1840</v>
      </c>
      <c r="I38" s="25">
        <v>2251</v>
      </c>
      <c r="J38" s="26">
        <v>6753</v>
      </c>
      <c r="K38" s="25">
        <v>3171</v>
      </c>
      <c r="L38" s="26">
        <v>8593</v>
      </c>
      <c r="M38" s="26">
        <f>VLOOKUP(D38,[1]Sheet1!$1:$1048576,15,FALSE)</f>
        <v>6099</v>
      </c>
      <c r="N38" s="26">
        <f t="shared" si="0"/>
        <v>2494</v>
      </c>
      <c r="O38" s="30" t="s">
        <v>67</v>
      </c>
      <c r="P38" s="23" t="s">
        <v>67</v>
      </c>
      <c r="Q38" s="23" t="s">
        <v>67</v>
      </c>
      <c r="R38" s="23" t="s">
        <v>67</v>
      </c>
      <c r="S38" s="26">
        <v>2494</v>
      </c>
      <c r="T38" s="26"/>
    </row>
    <row r="39" s="2" customFormat="1" ht="29" customHeight="1" spans="1:20">
      <c r="A39" s="12">
        <v>36</v>
      </c>
      <c r="B39" s="13" t="s">
        <v>63</v>
      </c>
      <c r="C39" s="13" t="s">
        <v>68</v>
      </c>
      <c r="D39" s="15" t="s">
        <v>118</v>
      </c>
      <c r="E39" s="23" t="s">
        <v>119</v>
      </c>
      <c r="F39" s="27" t="s">
        <v>67</v>
      </c>
      <c r="G39" s="25">
        <v>2027</v>
      </c>
      <c r="H39" s="26">
        <v>4054</v>
      </c>
      <c r="I39" s="25">
        <v>6834</v>
      </c>
      <c r="J39" s="26">
        <v>20502</v>
      </c>
      <c r="K39" s="25">
        <v>8861</v>
      </c>
      <c r="L39" s="26">
        <v>24556</v>
      </c>
      <c r="M39" s="26">
        <f>VLOOKUP(D39,[1]Sheet1!$1:$1048576,15,FALSE)</f>
        <v>11212</v>
      </c>
      <c r="N39" s="26">
        <f t="shared" si="0"/>
        <v>13344</v>
      </c>
      <c r="O39" s="30" t="s">
        <v>67</v>
      </c>
      <c r="P39" s="26">
        <v>17722</v>
      </c>
      <c r="Q39" s="26">
        <f>VLOOKUP(D39,[1]Sheet1!$1:$1048576,17,FALSE)</f>
        <v>8026</v>
      </c>
      <c r="R39" s="26">
        <f t="shared" si="1"/>
        <v>9696</v>
      </c>
      <c r="S39" s="26">
        <v>23040</v>
      </c>
      <c r="T39" s="26"/>
    </row>
    <row r="40" s="2" customFormat="1" ht="29" customHeight="1" spans="1:20">
      <c r="A40" s="12">
        <v>37</v>
      </c>
      <c r="B40" s="13" t="s">
        <v>63</v>
      </c>
      <c r="C40" s="13" t="s">
        <v>93</v>
      </c>
      <c r="D40" s="15" t="s">
        <v>120</v>
      </c>
      <c r="E40" s="23" t="s">
        <v>95</v>
      </c>
      <c r="F40" s="27" t="s">
        <v>67</v>
      </c>
      <c r="G40" s="25">
        <v>1407</v>
      </c>
      <c r="H40" s="26">
        <v>2814</v>
      </c>
      <c r="I40" s="25">
        <v>2874</v>
      </c>
      <c r="J40" s="26">
        <v>8622</v>
      </c>
      <c r="K40" s="25">
        <v>4281</v>
      </c>
      <c r="L40" s="26">
        <v>11436</v>
      </c>
      <c r="M40" s="26">
        <f>VLOOKUP(D40,[1]Sheet1!$1:$1048576,15,FALSE)</f>
        <v>5250</v>
      </c>
      <c r="N40" s="26">
        <f t="shared" si="0"/>
        <v>6186</v>
      </c>
      <c r="O40" s="30" t="s">
        <v>67</v>
      </c>
      <c r="P40" s="26">
        <v>8562</v>
      </c>
      <c r="Q40" s="26">
        <f>VLOOKUP(D40,[1]Sheet1!$1:$1048576,17,FALSE)</f>
        <v>3910</v>
      </c>
      <c r="R40" s="26">
        <f t="shared" si="1"/>
        <v>4652</v>
      </c>
      <c r="S40" s="26">
        <v>10838</v>
      </c>
      <c r="T40" s="26"/>
    </row>
    <row r="41" s="2" customFormat="1" ht="29" customHeight="1" spans="1:20">
      <c r="A41" s="12">
        <v>38</v>
      </c>
      <c r="B41" s="13" t="s">
        <v>63</v>
      </c>
      <c r="C41" s="13" t="s">
        <v>68</v>
      </c>
      <c r="D41" s="15" t="s">
        <v>121</v>
      </c>
      <c r="E41" s="23" t="s">
        <v>67</v>
      </c>
      <c r="F41" s="27" t="s">
        <v>67</v>
      </c>
      <c r="G41" s="25">
        <v>13</v>
      </c>
      <c r="H41" s="26">
        <v>26</v>
      </c>
      <c r="I41" s="25">
        <v>21</v>
      </c>
      <c r="J41" s="26">
        <v>63</v>
      </c>
      <c r="K41" s="25">
        <v>34</v>
      </c>
      <c r="L41" s="26">
        <v>89</v>
      </c>
      <c r="M41" s="26">
        <f>VLOOKUP(D41,[1]Sheet1!$1:$1048576,15,FALSE)</f>
        <v>89</v>
      </c>
      <c r="N41" s="26">
        <f t="shared" si="0"/>
        <v>0</v>
      </c>
      <c r="O41" s="30" t="s">
        <v>67</v>
      </c>
      <c r="P41" s="23" t="s">
        <v>67</v>
      </c>
      <c r="Q41" s="23" t="s">
        <v>67</v>
      </c>
      <c r="R41" s="23" t="s">
        <v>67</v>
      </c>
      <c r="S41" s="26">
        <v>0</v>
      </c>
      <c r="T41" s="26"/>
    </row>
    <row r="42" s="3" customFormat="1" ht="29" customHeight="1" spans="1:20">
      <c r="A42" s="12">
        <v>39</v>
      </c>
      <c r="B42" s="13" t="s">
        <v>63</v>
      </c>
      <c r="C42" s="13" t="s">
        <v>104</v>
      </c>
      <c r="D42" s="13" t="s">
        <v>122</v>
      </c>
      <c r="E42" s="23" t="s">
        <v>67</v>
      </c>
      <c r="F42" s="27" t="s">
        <v>67</v>
      </c>
      <c r="G42" s="25">
        <v>1749</v>
      </c>
      <c r="H42" s="26">
        <v>3498</v>
      </c>
      <c r="I42" s="25">
        <v>205</v>
      </c>
      <c r="J42" s="26">
        <v>615</v>
      </c>
      <c r="K42" s="25">
        <v>1954</v>
      </c>
      <c r="L42" s="26">
        <v>4113</v>
      </c>
      <c r="M42" s="26">
        <f>VLOOKUP(D42,[1]Sheet1!$1:$1048576,15,FALSE)</f>
        <v>2151</v>
      </c>
      <c r="N42" s="26">
        <f t="shared" si="0"/>
        <v>1962</v>
      </c>
      <c r="O42" s="30" t="s">
        <v>67</v>
      </c>
      <c r="P42" s="23" t="s">
        <v>67</v>
      </c>
      <c r="Q42" s="23" t="s">
        <v>67</v>
      </c>
      <c r="R42" s="23" t="s">
        <v>67</v>
      </c>
      <c r="S42" s="26">
        <v>1962</v>
      </c>
      <c r="T42" s="26"/>
    </row>
    <row r="43" s="3" customFormat="1" ht="29" customHeight="1" spans="1:20">
      <c r="A43" s="12">
        <v>40</v>
      </c>
      <c r="B43" s="13" t="s">
        <v>63</v>
      </c>
      <c r="C43" s="13" t="s">
        <v>64</v>
      </c>
      <c r="D43" s="13" t="s">
        <v>123</v>
      </c>
      <c r="E43" s="23" t="s">
        <v>67</v>
      </c>
      <c r="F43" s="27" t="s">
        <v>67</v>
      </c>
      <c r="G43" s="25">
        <v>129</v>
      </c>
      <c r="H43" s="26">
        <v>258</v>
      </c>
      <c r="I43" s="25">
        <v>731</v>
      </c>
      <c r="J43" s="26">
        <v>2193</v>
      </c>
      <c r="K43" s="25">
        <v>860</v>
      </c>
      <c r="L43" s="26">
        <v>2451</v>
      </c>
      <c r="M43" s="26">
        <f>VLOOKUP(D43,[1]Sheet1!$1:$1048576,15,FALSE)</f>
        <v>554</v>
      </c>
      <c r="N43" s="26">
        <f t="shared" si="0"/>
        <v>1897</v>
      </c>
      <c r="O43" s="30" t="s">
        <v>67</v>
      </c>
      <c r="P43" s="23" t="s">
        <v>67</v>
      </c>
      <c r="Q43" s="23" t="s">
        <v>67</v>
      </c>
      <c r="R43" s="23" t="s">
        <v>67</v>
      </c>
      <c r="S43" s="26">
        <v>1897</v>
      </c>
      <c r="T43" s="26"/>
    </row>
    <row r="44" s="3" customFormat="1" ht="29" customHeight="1" spans="1:20">
      <c r="A44" s="12">
        <v>41</v>
      </c>
      <c r="B44" s="13" t="s">
        <v>63</v>
      </c>
      <c r="C44" s="13" t="s">
        <v>64</v>
      </c>
      <c r="D44" s="13" t="s">
        <v>124</v>
      </c>
      <c r="E44" s="23" t="s">
        <v>67</v>
      </c>
      <c r="F44" s="27" t="s">
        <v>67</v>
      </c>
      <c r="G44" s="25">
        <v>110</v>
      </c>
      <c r="H44" s="26">
        <v>220</v>
      </c>
      <c r="I44" s="25">
        <v>1090</v>
      </c>
      <c r="J44" s="26">
        <v>3270</v>
      </c>
      <c r="K44" s="25">
        <v>1200</v>
      </c>
      <c r="L44" s="26">
        <v>3490</v>
      </c>
      <c r="M44" s="26">
        <f>VLOOKUP(D44,[1]Sheet1!$1:$1048576,15,FALSE)</f>
        <v>727</v>
      </c>
      <c r="N44" s="26">
        <f t="shared" si="0"/>
        <v>2763</v>
      </c>
      <c r="O44" s="30" t="s">
        <v>67</v>
      </c>
      <c r="P44" s="23" t="s">
        <v>67</v>
      </c>
      <c r="Q44" s="23" t="s">
        <v>67</v>
      </c>
      <c r="R44" s="23" t="s">
        <v>67</v>
      </c>
      <c r="S44" s="26">
        <v>2763</v>
      </c>
      <c r="T44" s="26"/>
    </row>
    <row r="45" s="3" customFormat="1" ht="29" customHeight="1" spans="1:20">
      <c r="A45" s="12">
        <v>42</v>
      </c>
      <c r="B45" s="13" t="s">
        <v>63</v>
      </c>
      <c r="C45" s="13" t="s">
        <v>90</v>
      </c>
      <c r="D45" s="15" t="s">
        <v>125</v>
      </c>
      <c r="E45" s="23" t="s">
        <v>126</v>
      </c>
      <c r="F45" s="27" t="s">
        <v>67</v>
      </c>
      <c r="G45" s="25">
        <v>1430</v>
      </c>
      <c r="H45" s="26">
        <v>2860</v>
      </c>
      <c r="I45" s="25">
        <v>1429</v>
      </c>
      <c r="J45" s="26">
        <v>4287</v>
      </c>
      <c r="K45" s="25">
        <v>2859</v>
      </c>
      <c r="L45" s="26">
        <v>7147</v>
      </c>
      <c r="M45" s="26">
        <f>VLOOKUP(D45,[1]Sheet1!$1:$1048576,15,FALSE)</f>
        <v>2022</v>
      </c>
      <c r="N45" s="26">
        <f t="shared" si="0"/>
        <v>5125</v>
      </c>
      <c r="O45" s="30" t="s">
        <v>67</v>
      </c>
      <c r="P45" s="26">
        <v>5718</v>
      </c>
      <c r="Q45" s="26">
        <f>VLOOKUP(D45,[1]Sheet1!$1:$1048576,17,FALSE)</f>
        <v>1686</v>
      </c>
      <c r="R45" s="26">
        <f t="shared" si="1"/>
        <v>4032</v>
      </c>
      <c r="S45" s="26">
        <v>9157</v>
      </c>
      <c r="T45" s="26"/>
    </row>
    <row r="46" s="3" customFormat="1" ht="29" customHeight="1" spans="1:20">
      <c r="A46" s="12">
        <v>43</v>
      </c>
      <c r="B46" s="16" t="s">
        <v>63</v>
      </c>
      <c r="C46" s="13" t="s">
        <v>90</v>
      </c>
      <c r="D46" s="13" t="s">
        <v>127</v>
      </c>
      <c r="E46" s="23" t="s">
        <v>67</v>
      </c>
      <c r="F46" s="27" t="s">
        <v>67</v>
      </c>
      <c r="G46" s="25">
        <v>646</v>
      </c>
      <c r="H46" s="26">
        <v>1292</v>
      </c>
      <c r="I46" s="25">
        <v>286</v>
      </c>
      <c r="J46" s="26">
        <v>858</v>
      </c>
      <c r="K46" s="25">
        <v>932</v>
      </c>
      <c r="L46" s="26">
        <v>2150</v>
      </c>
      <c r="M46" s="26">
        <v>0</v>
      </c>
      <c r="N46" s="26">
        <f t="shared" si="0"/>
        <v>2150</v>
      </c>
      <c r="O46" s="30" t="s">
        <v>67</v>
      </c>
      <c r="P46" s="23" t="s">
        <v>67</v>
      </c>
      <c r="Q46" s="23" t="s">
        <v>67</v>
      </c>
      <c r="R46" s="23" t="s">
        <v>67</v>
      </c>
      <c r="S46" s="26">
        <v>2150</v>
      </c>
      <c r="T46" s="26"/>
    </row>
    <row r="47" s="3" customFormat="1" ht="29" customHeight="1" spans="1:20">
      <c r="A47" s="12">
        <v>44</v>
      </c>
      <c r="B47" s="13" t="s">
        <v>63</v>
      </c>
      <c r="C47" s="13" t="s">
        <v>128</v>
      </c>
      <c r="D47" s="15" t="s">
        <v>129</v>
      </c>
      <c r="E47" s="23" t="s">
        <v>130</v>
      </c>
      <c r="F47" s="27" t="s">
        <v>67</v>
      </c>
      <c r="G47" s="25">
        <v>379</v>
      </c>
      <c r="H47" s="26">
        <v>758</v>
      </c>
      <c r="I47" s="25">
        <v>94</v>
      </c>
      <c r="J47" s="26">
        <v>282</v>
      </c>
      <c r="K47" s="25">
        <v>473</v>
      </c>
      <c r="L47" s="26">
        <v>1040</v>
      </c>
      <c r="M47" s="26">
        <v>0</v>
      </c>
      <c r="N47" s="26">
        <f t="shared" si="0"/>
        <v>1040</v>
      </c>
      <c r="O47" s="30" t="s">
        <v>67</v>
      </c>
      <c r="P47" s="26">
        <v>946</v>
      </c>
      <c r="Q47" s="26">
        <v>0</v>
      </c>
      <c r="R47" s="26">
        <f t="shared" si="1"/>
        <v>946</v>
      </c>
      <c r="S47" s="26">
        <v>1986</v>
      </c>
      <c r="T47" s="26"/>
    </row>
    <row r="48" s="3" customFormat="1" ht="29" customHeight="1" spans="1:20">
      <c r="A48" s="12">
        <v>45</v>
      </c>
      <c r="B48" s="13" t="s">
        <v>22</v>
      </c>
      <c r="C48" s="13" t="s">
        <v>131</v>
      </c>
      <c r="D48" s="15" t="s">
        <v>132</v>
      </c>
      <c r="E48" s="23" t="s">
        <v>67</v>
      </c>
      <c r="F48" s="27" t="s">
        <v>67</v>
      </c>
      <c r="G48" s="25">
        <v>403</v>
      </c>
      <c r="H48" s="26">
        <v>806</v>
      </c>
      <c r="I48" s="25">
        <v>81</v>
      </c>
      <c r="J48" s="26">
        <v>243</v>
      </c>
      <c r="K48" s="25">
        <v>484</v>
      </c>
      <c r="L48" s="26">
        <v>1049</v>
      </c>
      <c r="M48" s="26">
        <f>VLOOKUP(D48,[1]Sheet1!$1:$1048576,15,FALSE)</f>
        <v>1049</v>
      </c>
      <c r="N48" s="26">
        <f t="shared" si="0"/>
        <v>0</v>
      </c>
      <c r="O48" s="30" t="s">
        <v>67</v>
      </c>
      <c r="P48" s="23" t="s">
        <v>67</v>
      </c>
      <c r="Q48" s="23" t="s">
        <v>67</v>
      </c>
      <c r="R48" s="23" t="s">
        <v>67</v>
      </c>
      <c r="S48" s="26">
        <v>0</v>
      </c>
      <c r="T48" s="26"/>
    </row>
    <row r="49" s="2" customFormat="1" ht="29" customHeight="1" spans="1:20">
      <c r="A49" s="12">
        <v>46</v>
      </c>
      <c r="B49" s="13" t="s">
        <v>22</v>
      </c>
      <c r="C49" s="13" t="s">
        <v>133</v>
      </c>
      <c r="D49" s="15" t="s">
        <v>134</v>
      </c>
      <c r="E49" s="23" t="s">
        <v>67</v>
      </c>
      <c r="F49" s="27" t="s">
        <v>67</v>
      </c>
      <c r="G49" s="25">
        <v>217</v>
      </c>
      <c r="H49" s="26">
        <v>434</v>
      </c>
      <c r="I49" s="25">
        <v>144</v>
      </c>
      <c r="J49" s="26">
        <v>432</v>
      </c>
      <c r="K49" s="25">
        <v>361</v>
      </c>
      <c r="L49" s="26">
        <v>866</v>
      </c>
      <c r="M49" s="26">
        <f>VLOOKUP(D49,[1]Sheet1!$1:$1048576,15,FALSE)</f>
        <v>866</v>
      </c>
      <c r="N49" s="26">
        <f t="shared" si="0"/>
        <v>0</v>
      </c>
      <c r="O49" s="30" t="s">
        <v>67</v>
      </c>
      <c r="P49" s="23" t="s">
        <v>67</v>
      </c>
      <c r="Q49" s="23" t="s">
        <v>67</v>
      </c>
      <c r="R49" s="23" t="s">
        <v>67</v>
      </c>
      <c r="S49" s="26">
        <v>0</v>
      </c>
      <c r="T49" s="26"/>
    </row>
    <row r="50" s="2" customFormat="1" ht="29" customHeight="1" spans="1:20">
      <c r="A50" s="12">
        <v>47</v>
      </c>
      <c r="B50" s="13" t="s">
        <v>22</v>
      </c>
      <c r="C50" s="13" t="s">
        <v>135</v>
      </c>
      <c r="D50" s="15" t="s">
        <v>136</v>
      </c>
      <c r="E50" s="23" t="s">
        <v>67</v>
      </c>
      <c r="F50" s="27" t="s">
        <v>67</v>
      </c>
      <c r="G50" s="25">
        <v>152</v>
      </c>
      <c r="H50" s="26">
        <v>304</v>
      </c>
      <c r="I50" s="25">
        <v>19</v>
      </c>
      <c r="J50" s="26">
        <v>57</v>
      </c>
      <c r="K50" s="25">
        <v>171</v>
      </c>
      <c r="L50" s="26">
        <v>361</v>
      </c>
      <c r="M50" s="26">
        <f>VLOOKUP(D50,[1]Sheet1!$1:$1048576,15,FALSE)</f>
        <v>361</v>
      </c>
      <c r="N50" s="26">
        <f t="shared" si="0"/>
        <v>0</v>
      </c>
      <c r="O50" s="30" t="s">
        <v>67</v>
      </c>
      <c r="P50" s="23" t="s">
        <v>67</v>
      </c>
      <c r="Q50" s="23" t="s">
        <v>67</v>
      </c>
      <c r="R50" s="23" t="s">
        <v>67</v>
      </c>
      <c r="S50" s="26">
        <v>0</v>
      </c>
      <c r="T50" s="26"/>
    </row>
    <row r="51" s="2" customFormat="1" ht="29" customHeight="1" spans="1:20">
      <c r="A51" s="12">
        <v>48</v>
      </c>
      <c r="B51" s="13" t="s">
        <v>22</v>
      </c>
      <c r="C51" s="13" t="s">
        <v>137</v>
      </c>
      <c r="D51" s="15" t="s">
        <v>138</v>
      </c>
      <c r="E51" s="23" t="s">
        <v>139</v>
      </c>
      <c r="F51" s="27" t="s">
        <v>67</v>
      </c>
      <c r="G51" s="25">
        <v>483</v>
      </c>
      <c r="H51" s="26">
        <v>966</v>
      </c>
      <c r="I51" s="25">
        <v>49</v>
      </c>
      <c r="J51" s="26">
        <v>147</v>
      </c>
      <c r="K51" s="25">
        <v>532</v>
      </c>
      <c r="L51" s="26">
        <v>1113</v>
      </c>
      <c r="M51" s="26">
        <f>VLOOKUP(D51,[1]Sheet1!$1:$1048576,15,FALSE)</f>
        <v>525</v>
      </c>
      <c r="N51" s="26">
        <f t="shared" si="0"/>
        <v>588</v>
      </c>
      <c r="O51" s="30" t="s">
        <v>67</v>
      </c>
      <c r="P51" s="26">
        <v>1064</v>
      </c>
      <c r="Q51" s="26">
        <f>VLOOKUP(D51,[1]Sheet1!$1:$1048576,17,FALSE)</f>
        <v>512</v>
      </c>
      <c r="R51" s="26">
        <f t="shared" si="1"/>
        <v>552</v>
      </c>
      <c r="S51" s="26">
        <v>1140</v>
      </c>
      <c r="T51" s="26"/>
    </row>
    <row r="52" s="2" customFormat="1" ht="29" customHeight="1" spans="1:20">
      <c r="A52" s="12">
        <v>49</v>
      </c>
      <c r="B52" s="13" t="s">
        <v>22</v>
      </c>
      <c r="C52" s="13" t="s">
        <v>140</v>
      </c>
      <c r="D52" s="13" t="s">
        <v>141</v>
      </c>
      <c r="E52" s="23" t="s">
        <v>142</v>
      </c>
      <c r="F52" s="27" t="s">
        <v>67</v>
      </c>
      <c r="G52" s="25">
        <v>32096</v>
      </c>
      <c r="H52" s="26">
        <v>64192</v>
      </c>
      <c r="I52" s="25">
        <v>14912</v>
      </c>
      <c r="J52" s="26">
        <v>44736</v>
      </c>
      <c r="K52" s="25">
        <v>47008</v>
      </c>
      <c r="L52" s="26">
        <v>108928</v>
      </c>
      <c r="M52" s="26">
        <f>VLOOKUP(D52,[1]Sheet1!$1:$1048576,15,FALSE)</f>
        <v>92132</v>
      </c>
      <c r="N52" s="26">
        <f t="shared" si="0"/>
        <v>16796</v>
      </c>
      <c r="O52" s="30" t="s">
        <v>67</v>
      </c>
      <c r="P52" s="26">
        <v>94016</v>
      </c>
      <c r="Q52" s="26">
        <f>VLOOKUP(D52,[1]Sheet1!$1:$1048576,17,FALSE)</f>
        <v>79942</v>
      </c>
      <c r="R52" s="26">
        <f t="shared" si="1"/>
        <v>14074</v>
      </c>
      <c r="S52" s="26">
        <v>30870</v>
      </c>
      <c r="T52" s="26"/>
    </row>
    <row r="53" s="2" customFormat="1" ht="29" customHeight="1" spans="1:20">
      <c r="A53" s="12">
        <v>50</v>
      </c>
      <c r="B53" s="13" t="s">
        <v>22</v>
      </c>
      <c r="C53" s="13" t="s">
        <v>143</v>
      </c>
      <c r="D53" s="13" t="s">
        <v>144</v>
      </c>
      <c r="E53" s="23" t="s">
        <v>145</v>
      </c>
      <c r="F53" s="27" t="s">
        <v>67</v>
      </c>
      <c r="G53" s="25">
        <v>12657</v>
      </c>
      <c r="H53" s="26">
        <v>25314</v>
      </c>
      <c r="I53" s="25">
        <v>4851</v>
      </c>
      <c r="J53" s="26">
        <v>14553</v>
      </c>
      <c r="K53" s="25">
        <v>17508</v>
      </c>
      <c r="L53" s="26">
        <v>39867</v>
      </c>
      <c r="M53" s="26">
        <f>VLOOKUP(D53,[1]Sheet1!$1:$1048576,15,FALSE)</f>
        <v>20457</v>
      </c>
      <c r="N53" s="26">
        <f t="shared" si="0"/>
        <v>19410</v>
      </c>
      <c r="O53" s="30" t="s">
        <v>67</v>
      </c>
      <c r="P53" s="26">
        <v>35016</v>
      </c>
      <c r="Q53" s="26">
        <f>VLOOKUP(D53,[1]Sheet1!$1:$1048576,17,FALSE)</f>
        <v>17870</v>
      </c>
      <c r="R53" s="26">
        <f t="shared" si="1"/>
        <v>17146</v>
      </c>
      <c r="S53" s="26">
        <v>36556</v>
      </c>
      <c r="T53" s="26"/>
    </row>
    <row r="54" s="2" customFormat="1" ht="29" customHeight="1" spans="1:20">
      <c r="A54" s="12">
        <v>51</v>
      </c>
      <c r="B54" s="13" t="s">
        <v>22</v>
      </c>
      <c r="C54" s="13" t="s">
        <v>146</v>
      </c>
      <c r="D54" s="13" t="s">
        <v>147</v>
      </c>
      <c r="E54" s="23" t="s">
        <v>148</v>
      </c>
      <c r="F54" s="27" t="s">
        <v>67</v>
      </c>
      <c r="G54" s="25">
        <v>1515</v>
      </c>
      <c r="H54" s="26">
        <v>3030</v>
      </c>
      <c r="I54" s="25">
        <v>909</v>
      </c>
      <c r="J54" s="26">
        <v>2727</v>
      </c>
      <c r="K54" s="25">
        <v>2424</v>
      </c>
      <c r="L54" s="26">
        <v>5757</v>
      </c>
      <c r="M54" s="26">
        <f>VLOOKUP(D54,[1]Sheet1!$1:$1048576,15,FALSE)</f>
        <v>886</v>
      </c>
      <c r="N54" s="26">
        <f t="shared" si="0"/>
        <v>4871</v>
      </c>
      <c r="O54" s="30" t="s">
        <v>67</v>
      </c>
      <c r="P54" s="26">
        <v>4848</v>
      </c>
      <c r="Q54" s="26">
        <f>VLOOKUP(D54,[1]Sheet1!$1:$1048576,17,FALSE)</f>
        <v>750</v>
      </c>
      <c r="R54" s="26">
        <f t="shared" si="1"/>
        <v>4098</v>
      </c>
      <c r="S54" s="26">
        <v>8969</v>
      </c>
      <c r="T54" s="26"/>
    </row>
    <row r="55" s="2" customFormat="1" ht="29" customHeight="1" spans="1:20">
      <c r="A55" s="12">
        <v>52</v>
      </c>
      <c r="B55" s="13" t="s">
        <v>22</v>
      </c>
      <c r="C55" s="13" t="s">
        <v>149</v>
      </c>
      <c r="D55" s="13" t="s">
        <v>150</v>
      </c>
      <c r="E55" s="23" t="s">
        <v>151</v>
      </c>
      <c r="F55" s="27" t="s">
        <v>67</v>
      </c>
      <c r="G55" s="25">
        <v>1319</v>
      </c>
      <c r="H55" s="26">
        <v>2638</v>
      </c>
      <c r="I55" s="25">
        <v>652</v>
      </c>
      <c r="J55" s="26">
        <v>1956</v>
      </c>
      <c r="K55" s="25">
        <v>1971</v>
      </c>
      <c r="L55" s="26">
        <v>4594</v>
      </c>
      <c r="M55" s="26">
        <f>VLOOKUP(D55,[1]Sheet1!$1:$1048576,15,FALSE)</f>
        <v>2610</v>
      </c>
      <c r="N55" s="26">
        <f t="shared" si="0"/>
        <v>1984</v>
      </c>
      <c r="O55" s="30" t="s">
        <v>67</v>
      </c>
      <c r="P55" s="26">
        <v>3942</v>
      </c>
      <c r="Q55" s="26">
        <f>VLOOKUP(D55,[1]Sheet1!$1:$1048576,17,FALSE)</f>
        <v>2272</v>
      </c>
      <c r="R55" s="26">
        <f t="shared" si="1"/>
        <v>1670</v>
      </c>
      <c r="S55" s="26">
        <v>3654</v>
      </c>
      <c r="T55" s="26"/>
    </row>
    <row r="56" s="2" customFormat="1" ht="29" customHeight="1" spans="1:20">
      <c r="A56" s="12">
        <v>53</v>
      </c>
      <c r="B56" s="13" t="s">
        <v>22</v>
      </c>
      <c r="C56" s="13" t="s">
        <v>152</v>
      </c>
      <c r="D56" s="15" t="s">
        <v>153</v>
      </c>
      <c r="E56" s="23" t="s">
        <v>67</v>
      </c>
      <c r="F56" s="27" t="s">
        <v>67</v>
      </c>
      <c r="G56" s="25">
        <v>2403</v>
      </c>
      <c r="H56" s="26">
        <v>4806</v>
      </c>
      <c r="I56" s="25">
        <v>1568</v>
      </c>
      <c r="J56" s="26">
        <v>4704</v>
      </c>
      <c r="K56" s="25">
        <v>3971</v>
      </c>
      <c r="L56" s="26">
        <v>9510</v>
      </c>
      <c r="M56" s="26">
        <f>VLOOKUP(D56,[1]Sheet1!$1:$1048576,15,FALSE)</f>
        <v>9510</v>
      </c>
      <c r="N56" s="26">
        <f t="shared" si="0"/>
        <v>0</v>
      </c>
      <c r="O56" s="30" t="s">
        <v>67</v>
      </c>
      <c r="P56" s="23" t="s">
        <v>67</v>
      </c>
      <c r="Q56" s="23" t="s">
        <v>67</v>
      </c>
      <c r="R56" s="23" t="s">
        <v>67</v>
      </c>
      <c r="S56" s="26">
        <v>0</v>
      </c>
      <c r="T56" s="26"/>
    </row>
    <row r="57" s="2" customFormat="1" ht="29" customHeight="1" spans="1:20">
      <c r="A57" s="12">
        <v>54</v>
      </c>
      <c r="B57" s="13" t="s">
        <v>22</v>
      </c>
      <c r="C57" s="13" t="s">
        <v>154</v>
      </c>
      <c r="D57" s="14" t="s">
        <v>155</v>
      </c>
      <c r="E57" s="23" t="s">
        <v>156</v>
      </c>
      <c r="F57" s="27" t="s">
        <v>67</v>
      </c>
      <c r="G57" s="25">
        <v>8837</v>
      </c>
      <c r="H57" s="26">
        <v>17674</v>
      </c>
      <c r="I57" s="25">
        <v>2441</v>
      </c>
      <c r="J57" s="26">
        <v>7323</v>
      </c>
      <c r="K57" s="25">
        <v>11278</v>
      </c>
      <c r="L57" s="26">
        <v>24997</v>
      </c>
      <c r="M57" s="26">
        <f>VLOOKUP(D57,[1]Sheet1!$1:$1048576,15,FALSE)</f>
        <v>10683</v>
      </c>
      <c r="N57" s="26">
        <f t="shared" si="0"/>
        <v>14314</v>
      </c>
      <c r="O57" s="30" t="s">
        <v>67</v>
      </c>
      <c r="P57" s="26">
        <v>22556</v>
      </c>
      <c r="Q57" s="26">
        <f>VLOOKUP(D57,[1]Sheet1!$1:$1048576,17,FALSE)</f>
        <v>9544</v>
      </c>
      <c r="R57" s="26">
        <f t="shared" si="1"/>
        <v>13012</v>
      </c>
      <c r="S57" s="26">
        <v>27326</v>
      </c>
      <c r="T57" s="26"/>
    </row>
    <row r="58" s="2" customFormat="1" ht="29" customHeight="1" spans="1:20">
      <c r="A58" s="12">
        <v>55</v>
      </c>
      <c r="B58" s="13" t="s">
        <v>22</v>
      </c>
      <c r="C58" s="12" t="s">
        <v>157</v>
      </c>
      <c r="D58" s="15" t="s">
        <v>158</v>
      </c>
      <c r="E58" s="23" t="s">
        <v>67</v>
      </c>
      <c r="F58" s="27" t="s">
        <v>67</v>
      </c>
      <c r="G58" s="25">
        <v>81</v>
      </c>
      <c r="H58" s="26">
        <v>162</v>
      </c>
      <c r="I58" s="25">
        <v>39</v>
      </c>
      <c r="J58" s="26">
        <v>117</v>
      </c>
      <c r="K58" s="25">
        <v>120</v>
      </c>
      <c r="L58" s="26">
        <v>279</v>
      </c>
      <c r="M58" s="26">
        <f>VLOOKUP(D58,[1]Sheet1!$1:$1048576,15,FALSE)</f>
        <v>279</v>
      </c>
      <c r="N58" s="26">
        <f t="shared" si="0"/>
        <v>0</v>
      </c>
      <c r="O58" s="30" t="s">
        <v>67</v>
      </c>
      <c r="P58" s="23" t="s">
        <v>67</v>
      </c>
      <c r="Q58" s="23" t="s">
        <v>67</v>
      </c>
      <c r="R58" s="23" t="s">
        <v>67</v>
      </c>
      <c r="S58" s="26">
        <v>0</v>
      </c>
      <c r="T58" s="26"/>
    </row>
    <row r="59" s="2" customFormat="1" ht="29" customHeight="1" spans="1:20">
      <c r="A59" s="12">
        <v>56</v>
      </c>
      <c r="B59" s="13" t="s">
        <v>22</v>
      </c>
      <c r="C59" s="13" t="s">
        <v>159</v>
      </c>
      <c r="D59" s="15" t="s">
        <v>160</v>
      </c>
      <c r="E59" s="23" t="s">
        <v>67</v>
      </c>
      <c r="F59" s="27" t="s">
        <v>67</v>
      </c>
      <c r="G59" s="25">
        <v>673</v>
      </c>
      <c r="H59" s="26">
        <v>1346</v>
      </c>
      <c r="I59" s="25">
        <v>3971</v>
      </c>
      <c r="J59" s="26">
        <v>11913</v>
      </c>
      <c r="K59" s="25">
        <v>4644</v>
      </c>
      <c r="L59" s="26">
        <v>13259</v>
      </c>
      <c r="M59" s="26">
        <f>VLOOKUP(D59,[1]Sheet1!$1:$1048576,15,FALSE)</f>
        <v>13189</v>
      </c>
      <c r="N59" s="26">
        <f t="shared" si="0"/>
        <v>70</v>
      </c>
      <c r="O59" s="30" t="s">
        <v>67</v>
      </c>
      <c r="P59" s="23" t="s">
        <v>67</v>
      </c>
      <c r="Q59" s="23" t="s">
        <v>67</v>
      </c>
      <c r="R59" s="23" t="s">
        <v>67</v>
      </c>
      <c r="S59" s="26">
        <v>70</v>
      </c>
      <c r="T59" s="26"/>
    </row>
    <row r="60" s="2" customFormat="1" ht="29" customHeight="1" spans="1:20">
      <c r="A60" s="12">
        <v>57</v>
      </c>
      <c r="B60" s="13" t="s">
        <v>22</v>
      </c>
      <c r="C60" s="13" t="s">
        <v>161</v>
      </c>
      <c r="D60" s="15" t="s">
        <v>162</v>
      </c>
      <c r="E60" s="23" t="s">
        <v>67</v>
      </c>
      <c r="F60" s="27" t="s">
        <v>67</v>
      </c>
      <c r="G60" s="25">
        <v>70</v>
      </c>
      <c r="H60" s="26">
        <v>140</v>
      </c>
      <c r="I60" s="25">
        <v>29</v>
      </c>
      <c r="J60" s="26">
        <v>87</v>
      </c>
      <c r="K60" s="25">
        <v>99</v>
      </c>
      <c r="L60" s="26">
        <v>227</v>
      </c>
      <c r="M60" s="26">
        <f>VLOOKUP(D60,[1]Sheet1!$1:$1048576,15,FALSE)</f>
        <v>227</v>
      </c>
      <c r="N60" s="26">
        <f t="shared" si="0"/>
        <v>0</v>
      </c>
      <c r="O60" s="30" t="s">
        <v>67</v>
      </c>
      <c r="P60" s="23" t="s">
        <v>67</v>
      </c>
      <c r="Q60" s="23" t="s">
        <v>67</v>
      </c>
      <c r="R60" s="23" t="s">
        <v>67</v>
      </c>
      <c r="S60" s="26">
        <v>0</v>
      </c>
      <c r="T60" s="26"/>
    </row>
    <row r="61" s="2" customFormat="1" ht="29" customHeight="1" spans="1:20">
      <c r="A61" s="12">
        <v>58</v>
      </c>
      <c r="B61" s="13" t="s">
        <v>22</v>
      </c>
      <c r="C61" s="13" t="s">
        <v>140</v>
      </c>
      <c r="D61" s="15" t="s">
        <v>163</v>
      </c>
      <c r="E61" s="23" t="s">
        <v>67</v>
      </c>
      <c r="F61" s="27" t="s">
        <v>67</v>
      </c>
      <c r="G61" s="25">
        <v>555</v>
      </c>
      <c r="H61" s="26">
        <v>1110</v>
      </c>
      <c r="I61" s="25">
        <v>62</v>
      </c>
      <c r="J61" s="26">
        <v>186</v>
      </c>
      <c r="K61" s="25">
        <v>617</v>
      </c>
      <c r="L61" s="26">
        <v>1296</v>
      </c>
      <c r="M61" s="26">
        <f>VLOOKUP(D61,[1]Sheet1!$1:$1048576,15,FALSE)</f>
        <v>1296</v>
      </c>
      <c r="N61" s="26">
        <f t="shared" si="0"/>
        <v>0</v>
      </c>
      <c r="O61" s="30" t="s">
        <v>67</v>
      </c>
      <c r="P61" s="23" t="s">
        <v>67</v>
      </c>
      <c r="Q61" s="23" t="s">
        <v>67</v>
      </c>
      <c r="R61" s="23" t="s">
        <v>67</v>
      </c>
      <c r="S61" s="26">
        <v>0</v>
      </c>
      <c r="T61" s="26"/>
    </row>
    <row r="62" s="2" customFormat="1" ht="29" customHeight="1" spans="1:20">
      <c r="A62" s="12">
        <v>59</v>
      </c>
      <c r="B62" s="13" t="s">
        <v>22</v>
      </c>
      <c r="C62" s="13" t="s">
        <v>164</v>
      </c>
      <c r="D62" s="15" t="s">
        <v>165</v>
      </c>
      <c r="E62" s="23" t="s">
        <v>67</v>
      </c>
      <c r="F62" s="27" t="s">
        <v>67</v>
      </c>
      <c r="G62" s="25">
        <v>409</v>
      </c>
      <c r="H62" s="26">
        <v>818</v>
      </c>
      <c r="I62" s="25">
        <v>70</v>
      </c>
      <c r="J62" s="26">
        <v>210</v>
      </c>
      <c r="K62" s="25">
        <v>479</v>
      </c>
      <c r="L62" s="26">
        <v>1028</v>
      </c>
      <c r="M62" s="26">
        <f>VLOOKUP(D62,[1]Sheet1!$1:$1048576,15,FALSE)</f>
        <v>1028</v>
      </c>
      <c r="N62" s="26">
        <f t="shared" si="0"/>
        <v>0</v>
      </c>
      <c r="O62" s="30" t="s">
        <v>67</v>
      </c>
      <c r="P62" s="23" t="s">
        <v>67</v>
      </c>
      <c r="Q62" s="23" t="s">
        <v>67</v>
      </c>
      <c r="R62" s="23" t="s">
        <v>67</v>
      </c>
      <c r="S62" s="26">
        <v>0</v>
      </c>
      <c r="T62" s="26"/>
    </row>
    <row r="63" s="2" customFormat="1" ht="29" customHeight="1" spans="1:20">
      <c r="A63" s="12">
        <v>60</v>
      </c>
      <c r="B63" s="13" t="s">
        <v>22</v>
      </c>
      <c r="C63" s="13" t="s">
        <v>161</v>
      </c>
      <c r="D63" s="15" t="s">
        <v>166</v>
      </c>
      <c r="E63" s="23" t="s">
        <v>167</v>
      </c>
      <c r="F63" s="27" t="s">
        <v>67</v>
      </c>
      <c r="G63" s="25">
        <v>1178</v>
      </c>
      <c r="H63" s="26">
        <v>2356</v>
      </c>
      <c r="I63" s="25">
        <v>5202</v>
      </c>
      <c r="J63" s="26">
        <v>15606</v>
      </c>
      <c r="K63" s="25">
        <v>6380</v>
      </c>
      <c r="L63" s="26">
        <v>17962</v>
      </c>
      <c r="M63" s="26">
        <f>VLOOKUP(D63,[1]Sheet1!$1:$1048576,15,FALSE)</f>
        <v>17962</v>
      </c>
      <c r="N63" s="26">
        <f t="shared" si="0"/>
        <v>0</v>
      </c>
      <c r="O63" s="30" t="s">
        <v>67</v>
      </c>
      <c r="P63" s="26">
        <v>12760</v>
      </c>
      <c r="Q63" s="26">
        <f>VLOOKUP(D63,[1]Sheet1!$1:$1048576,17,FALSE)</f>
        <v>12760</v>
      </c>
      <c r="R63" s="26">
        <f t="shared" si="1"/>
        <v>0</v>
      </c>
      <c r="S63" s="26">
        <v>0</v>
      </c>
      <c r="T63" s="26"/>
    </row>
    <row r="64" s="2" customFormat="1" ht="29" customHeight="1" spans="1:20">
      <c r="A64" s="12">
        <v>61</v>
      </c>
      <c r="B64" s="13" t="s">
        <v>22</v>
      </c>
      <c r="C64" s="13" t="s">
        <v>168</v>
      </c>
      <c r="D64" s="15" t="s">
        <v>169</v>
      </c>
      <c r="E64" s="23" t="s">
        <v>170</v>
      </c>
      <c r="F64" s="27" t="s">
        <v>67</v>
      </c>
      <c r="G64" s="25">
        <v>7432</v>
      </c>
      <c r="H64" s="26">
        <v>14864</v>
      </c>
      <c r="I64" s="25">
        <v>3223</v>
      </c>
      <c r="J64" s="26">
        <v>9669</v>
      </c>
      <c r="K64" s="25">
        <v>10655</v>
      </c>
      <c r="L64" s="26">
        <v>24533</v>
      </c>
      <c r="M64" s="26">
        <f>VLOOKUP(D64,[1]Sheet1!$1:$1048576,15,FALSE)</f>
        <v>17198</v>
      </c>
      <c r="N64" s="26">
        <f t="shared" si="0"/>
        <v>7335</v>
      </c>
      <c r="O64" s="30" t="s">
        <v>67</v>
      </c>
      <c r="P64" s="26">
        <v>21310</v>
      </c>
      <c r="Q64" s="26">
        <f>VLOOKUP(D64,[1]Sheet1!$1:$1048576,17,FALSE)</f>
        <v>15202</v>
      </c>
      <c r="R64" s="26">
        <f t="shared" si="1"/>
        <v>6108</v>
      </c>
      <c r="S64" s="26">
        <v>13443</v>
      </c>
      <c r="T64" s="26"/>
    </row>
    <row r="65" s="2" customFormat="1" ht="29" customHeight="1" spans="1:20">
      <c r="A65" s="12">
        <v>62</v>
      </c>
      <c r="B65" s="13" t="s">
        <v>22</v>
      </c>
      <c r="C65" s="13" t="s">
        <v>171</v>
      </c>
      <c r="D65" s="15" t="s">
        <v>172</v>
      </c>
      <c r="E65" s="23" t="s">
        <v>67</v>
      </c>
      <c r="F65" s="27" t="s">
        <v>67</v>
      </c>
      <c r="G65" s="25">
        <v>154</v>
      </c>
      <c r="H65" s="26">
        <v>308</v>
      </c>
      <c r="I65" s="25">
        <v>97</v>
      </c>
      <c r="J65" s="26">
        <v>291</v>
      </c>
      <c r="K65" s="25">
        <v>251</v>
      </c>
      <c r="L65" s="26">
        <v>599</v>
      </c>
      <c r="M65" s="26">
        <f>VLOOKUP(D65,[1]Sheet1!$1:$1048576,15,FALSE)</f>
        <v>599</v>
      </c>
      <c r="N65" s="26">
        <f t="shared" si="0"/>
        <v>0</v>
      </c>
      <c r="O65" s="30" t="s">
        <v>67</v>
      </c>
      <c r="P65" s="23" t="s">
        <v>67</v>
      </c>
      <c r="Q65" s="23" t="s">
        <v>67</v>
      </c>
      <c r="R65" s="23" t="s">
        <v>67</v>
      </c>
      <c r="S65" s="26">
        <v>0</v>
      </c>
      <c r="T65" s="26"/>
    </row>
    <row r="66" s="2" customFormat="1" ht="29" customHeight="1" spans="1:20">
      <c r="A66" s="12">
        <v>63</v>
      </c>
      <c r="B66" s="13" t="s">
        <v>22</v>
      </c>
      <c r="C66" s="13" t="s">
        <v>173</v>
      </c>
      <c r="D66" s="15" t="s">
        <v>174</v>
      </c>
      <c r="E66" s="23" t="s">
        <v>67</v>
      </c>
      <c r="F66" s="27" t="s">
        <v>67</v>
      </c>
      <c r="G66" s="25">
        <v>345</v>
      </c>
      <c r="H66" s="26">
        <v>690</v>
      </c>
      <c r="I66" s="25">
        <v>25</v>
      </c>
      <c r="J66" s="26">
        <v>75</v>
      </c>
      <c r="K66" s="25">
        <v>370</v>
      </c>
      <c r="L66" s="26">
        <v>765</v>
      </c>
      <c r="M66" s="26">
        <f>VLOOKUP(D66,[1]Sheet1!$1:$1048576,15,FALSE)</f>
        <v>765</v>
      </c>
      <c r="N66" s="26">
        <f t="shared" si="0"/>
        <v>0</v>
      </c>
      <c r="O66" s="30" t="s">
        <v>67</v>
      </c>
      <c r="P66" s="23" t="s">
        <v>67</v>
      </c>
      <c r="Q66" s="23" t="s">
        <v>67</v>
      </c>
      <c r="R66" s="23" t="s">
        <v>67</v>
      </c>
      <c r="S66" s="26">
        <v>0</v>
      </c>
      <c r="T66" s="26"/>
    </row>
    <row r="67" s="2" customFormat="1" ht="29" customHeight="1" spans="1:20">
      <c r="A67" s="12">
        <v>64</v>
      </c>
      <c r="B67" s="13" t="s">
        <v>22</v>
      </c>
      <c r="C67" s="13" t="s">
        <v>175</v>
      </c>
      <c r="D67" s="15" t="s">
        <v>176</v>
      </c>
      <c r="E67" s="23" t="s">
        <v>67</v>
      </c>
      <c r="F67" s="27" t="s">
        <v>67</v>
      </c>
      <c r="G67" s="25">
        <v>600</v>
      </c>
      <c r="H67" s="26">
        <v>1200</v>
      </c>
      <c r="I67" s="25">
        <v>403</v>
      </c>
      <c r="J67" s="26">
        <v>1209</v>
      </c>
      <c r="K67" s="25">
        <v>1003</v>
      </c>
      <c r="L67" s="26">
        <v>2409</v>
      </c>
      <c r="M67" s="26">
        <f>VLOOKUP(D67,[1]Sheet1!$1:$1048576,15,FALSE)</f>
        <v>2409</v>
      </c>
      <c r="N67" s="26">
        <f t="shared" si="0"/>
        <v>0</v>
      </c>
      <c r="O67" s="30" t="s">
        <v>67</v>
      </c>
      <c r="P67" s="23" t="s">
        <v>67</v>
      </c>
      <c r="Q67" s="23" t="s">
        <v>67</v>
      </c>
      <c r="R67" s="23" t="s">
        <v>67</v>
      </c>
      <c r="S67" s="26">
        <v>0</v>
      </c>
      <c r="T67" s="26"/>
    </row>
    <row r="68" s="2" customFormat="1" ht="29" customHeight="1" spans="1:20">
      <c r="A68" s="12">
        <v>65</v>
      </c>
      <c r="B68" s="13" t="s">
        <v>22</v>
      </c>
      <c r="C68" s="13" t="s">
        <v>149</v>
      </c>
      <c r="D68" s="15" t="s">
        <v>177</v>
      </c>
      <c r="E68" s="23" t="s">
        <v>67</v>
      </c>
      <c r="F68" s="27" t="s">
        <v>67</v>
      </c>
      <c r="G68" s="25">
        <v>58</v>
      </c>
      <c r="H68" s="26">
        <v>116</v>
      </c>
      <c r="I68" s="25">
        <v>7</v>
      </c>
      <c r="J68" s="26">
        <v>21</v>
      </c>
      <c r="K68" s="25">
        <v>65</v>
      </c>
      <c r="L68" s="26">
        <v>137</v>
      </c>
      <c r="M68" s="26">
        <f>VLOOKUP(D68,[1]Sheet1!$1:$1048576,15,FALSE)</f>
        <v>137</v>
      </c>
      <c r="N68" s="26">
        <f t="shared" si="0"/>
        <v>0</v>
      </c>
      <c r="O68" s="30" t="s">
        <v>67</v>
      </c>
      <c r="P68" s="23" t="s">
        <v>67</v>
      </c>
      <c r="Q68" s="23" t="s">
        <v>67</v>
      </c>
      <c r="R68" s="23" t="s">
        <v>67</v>
      </c>
      <c r="S68" s="26">
        <v>0</v>
      </c>
      <c r="T68" s="26"/>
    </row>
    <row r="69" s="2" customFormat="1" ht="29" customHeight="1" spans="1:20">
      <c r="A69" s="12">
        <v>66</v>
      </c>
      <c r="B69" s="13" t="s">
        <v>22</v>
      </c>
      <c r="C69" s="13" t="s">
        <v>137</v>
      </c>
      <c r="D69" s="15" t="s">
        <v>178</v>
      </c>
      <c r="E69" s="23" t="s">
        <v>67</v>
      </c>
      <c r="F69" s="27" t="s">
        <v>67</v>
      </c>
      <c r="G69" s="25">
        <v>462</v>
      </c>
      <c r="H69" s="26">
        <v>924</v>
      </c>
      <c r="I69" s="25">
        <v>169</v>
      </c>
      <c r="J69" s="26">
        <v>507</v>
      </c>
      <c r="K69" s="25">
        <v>631</v>
      </c>
      <c r="L69" s="26">
        <v>1431</v>
      </c>
      <c r="M69" s="26">
        <f>VLOOKUP(D69,[1]Sheet1!$1:$1048576,15,FALSE)</f>
        <v>1431</v>
      </c>
      <c r="N69" s="26">
        <f t="shared" ref="N69:N132" si="2">L69-M69</f>
        <v>0</v>
      </c>
      <c r="O69" s="30" t="s">
        <v>67</v>
      </c>
      <c r="P69" s="23" t="s">
        <v>67</v>
      </c>
      <c r="Q69" s="23" t="s">
        <v>67</v>
      </c>
      <c r="R69" s="23" t="s">
        <v>67</v>
      </c>
      <c r="S69" s="26">
        <v>0</v>
      </c>
      <c r="T69" s="26"/>
    </row>
    <row r="70" s="3" customFormat="1" ht="29" customHeight="1" spans="1:20">
      <c r="A70" s="12">
        <v>67</v>
      </c>
      <c r="B70" s="13" t="s">
        <v>22</v>
      </c>
      <c r="C70" s="13" t="s">
        <v>179</v>
      </c>
      <c r="D70" s="15" t="s">
        <v>180</v>
      </c>
      <c r="E70" s="23" t="s">
        <v>181</v>
      </c>
      <c r="F70" s="27" t="s">
        <v>67</v>
      </c>
      <c r="G70" s="25">
        <v>3320</v>
      </c>
      <c r="H70" s="26">
        <v>6640</v>
      </c>
      <c r="I70" s="25">
        <v>2574</v>
      </c>
      <c r="J70" s="26">
        <v>7722</v>
      </c>
      <c r="K70" s="25">
        <v>5894</v>
      </c>
      <c r="L70" s="26">
        <v>14362</v>
      </c>
      <c r="M70" s="26">
        <f>VLOOKUP(D70,[1]Sheet1!$1:$1048576,15,FALSE)</f>
        <v>7344</v>
      </c>
      <c r="N70" s="26">
        <f t="shared" si="2"/>
        <v>7018</v>
      </c>
      <c r="O70" s="30" t="s">
        <v>67</v>
      </c>
      <c r="P70" s="26">
        <v>11788</v>
      </c>
      <c r="Q70" s="26">
        <f>VLOOKUP(D70,[1]Sheet1!$1:$1048576,17,FALSE)</f>
        <v>5944</v>
      </c>
      <c r="R70" s="26">
        <f>P70-Q70</f>
        <v>5844</v>
      </c>
      <c r="S70" s="26">
        <v>12862</v>
      </c>
      <c r="T70" s="26"/>
    </row>
    <row r="71" s="2" customFormat="1" ht="29" customHeight="1" spans="1:20">
      <c r="A71" s="12">
        <v>68</v>
      </c>
      <c r="B71" s="13" t="s">
        <v>22</v>
      </c>
      <c r="C71" s="13" t="s">
        <v>182</v>
      </c>
      <c r="D71" s="15" t="s">
        <v>183</v>
      </c>
      <c r="E71" s="23" t="s">
        <v>67</v>
      </c>
      <c r="F71" s="27" t="s">
        <v>67</v>
      </c>
      <c r="G71" s="25">
        <v>402</v>
      </c>
      <c r="H71" s="26">
        <v>804</v>
      </c>
      <c r="I71" s="25">
        <v>174</v>
      </c>
      <c r="J71" s="26">
        <v>522</v>
      </c>
      <c r="K71" s="25">
        <v>576</v>
      </c>
      <c r="L71" s="26">
        <v>1326</v>
      </c>
      <c r="M71" s="26">
        <f>VLOOKUP(D71,[1]Sheet1!$1:$1048576,15,FALSE)</f>
        <v>1326</v>
      </c>
      <c r="N71" s="26">
        <f t="shared" si="2"/>
        <v>0</v>
      </c>
      <c r="O71" s="30" t="s">
        <v>67</v>
      </c>
      <c r="P71" s="23" t="s">
        <v>67</v>
      </c>
      <c r="Q71" s="23" t="s">
        <v>67</v>
      </c>
      <c r="R71" s="23" t="s">
        <v>67</v>
      </c>
      <c r="S71" s="26">
        <v>0</v>
      </c>
      <c r="T71" s="26"/>
    </row>
    <row r="72" s="2" customFormat="1" ht="29" customHeight="1" spans="1:20">
      <c r="A72" s="12">
        <v>69</v>
      </c>
      <c r="B72" s="13" t="s">
        <v>22</v>
      </c>
      <c r="C72" s="13" t="s">
        <v>146</v>
      </c>
      <c r="D72" s="15" t="s">
        <v>184</v>
      </c>
      <c r="E72" s="23" t="s">
        <v>67</v>
      </c>
      <c r="F72" s="27" t="s">
        <v>67</v>
      </c>
      <c r="G72" s="25">
        <v>265</v>
      </c>
      <c r="H72" s="26">
        <v>530</v>
      </c>
      <c r="I72" s="25">
        <v>35</v>
      </c>
      <c r="J72" s="26">
        <v>105</v>
      </c>
      <c r="K72" s="25">
        <v>300</v>
      </c>
      <c r="L72" s="26">
        <v>635</v>
      </c>
      <c r="M72" s="26">
        <f>VLOOKUP(D72,[1]Sheet1!$1:$1048576,15,FALSE)</f>
        <v>635</v>
      </c>
      <c r="N72" s="26">
        <f t="shared" si="2"/>
        <v>0</v>
      </c>
      <c r="O72" s="30" t="s">
        <v>67</v>
      </c>
      <c r="P72" s="23" t="s">
        <v>67</v>
      </c>
      <c r="Q72" s="23" t="s">
        <v>67</v>
      </c>
      <c r="R72" s="23" t="s">
        <v>67</v>
      </c>
      <c r="S72" s="26">
        <v>0</v>
      </c>
      <c r="T72" s="26"/>
    </row>
    <row r="73" s="2" customFormat="1" ht="29" customHeight="1" spans="1:20">
      <c r="A73" s="12">
        <v>70</v>
      </c>
      <c r="B73" s="13" t="s">
        <v>22</v>
      </c>
      <c r="C73" s="13" t="s">
        <v>137</v>
      </c>
      <c r="D73" s="15" t="s">
        <v>185</v>
      </c>
      <c r="E73" s="23" t="s">
        <v>67</v>
      </c>
      <c r="F73" s="27" t="s">
        <v>67</v>
      </c>
      <c r="G73" s="25">
        <v>3</v>
      </c>
      <c r="H73" s="26">
        <v>6</v>
      </c>
      <c r="I73" s="25">
        <v>18</v>
      </c>
      <c r="J73" s="26">
        <v>54</v>
      </c>
      <c r="K73" s="25">
        <v>21</v>
      </c>
      <c r="L73" s="26">
        <v>60</v>
      </c>
      <c r="M73" s="26">
        <f>VLOOKUP(D73,[1]Sheet1!$1:$1048576,15,FALSE)</f>
        <v>60</v>
      </c>
      <c r="N73" s="26">
        <f t="shared" si="2"/>
        <v>0</v>
      </c>
      <c r="O73" s="30" t="s">
        <v>67</v>
      </c>
      <c r="P73" s="23" t="s">
        <v>67</v>
      </c>
      <c r="Q73" s="23" t="s">
        <v>67</v>
      </c>
      <c r="R73" s="23" t="s">
        <v>67</v>
      </c>
      <c r="S73" s="26">
        <v>0</v>
      </c>
      <c r="T73" s="26"/>
    </row>
    <row r="74" s="2" customFormat="1" ht="29" customHeight="1" spans="1:20">
      <c r="A74" s="12">
        <v>71</v>
      </c>
      <c r="B74" s="13" t="s">
        <v>22</v>
      </c>
      <c r="C74" s="13" t="s">
        <v>179</v>
      </c>
      <c r="D74" s="15" t="s">
        <v>186</v>
      </c>
      <c r="E74" s="23" t="s">
        <v>67</v>
      </c>
      <c r="F74" s="27" t="s">
        <v>67</v>
      </c>
      <c r="G74" s="25">
        <v>217</v>
      </c>
      <c r="H74" s="26">
        <v>434</v>
      </c>
      <c r="I74" s="25">
        <v>147</v>
      </c>
      <c r="J74" s="26">
        <v>441</v>
      </c>
      <c r="K74" s="25">
        <v>364</v>
      </c>
      <c r="L74" s="26">
        <v>875</v>
      </c>
      <c r="M74" s="26">
        <f>VLOOKUP(D74,[1]Sheet1!$1:$1048576,15,FALSE)</f>
        <v>875</v>
      </c>
      <c r="N74" s="26">
        <f t="shared" si="2"/>
        <v>0</v>
      </c>
      <c r="O74" s="30" t="s">
        <v>67</v>
      </c>
      <c r="P74" s="23" t="s">
        <v>67</v>
      </c>
      <c r="Q74" s="23" t="s">
        <v>67</v>
      </c>
      <c r="R74" s="23" t="s">
        <v>67</v>
      </c>
      <c r="S74" s="26">
        <v>0</v>
      </c>
      <c r="T74" s="26"/>
    </row>
    <row r="75" s="3" customFormat="1" ht="29" customHeight="1" spans="1:20">
      <c r="A75" s="12">
        <v>72</v>
      </c>
      <c r="B75" s="13" t="s">
        <v>22</v>
      </c>
      <c r="C75" s="13" t="s">
        <v>187</v>
      </c>
      <c r="D75" s="15" t="s">
        <v>188</v>
      </c>
      <c r="E75" s="23" t="s">
        <v>67</v>
      </c>
      <c r="F75" s="27" t="s">
        <v>67</v>
      </c>
      <c r="G75" s="25">
        <v>152</v>
      </c>
      <c r="H75" s="26">
        <v>304</v>
      </c>
      <c r="I75" s="25">
        <v>18</v>
      </c>
      <c r="J75" s="26">
        <v>54</v>
      </c>
      <c r="K75" s="25">
        <v>170</v>
      </c>
      <c r="L75" s="26">
        <v>358</v>
      </c>
      <c r="M75" s="26">
        <f>VLOOKUP(D75,[1]Sheet1!$1:$1048576,15,FALSE)</f>
        <v>358</v>
      </c>
      <c r="N75" s="26">
        <f t="shared" si="2"/>
        <v>0</v>
      </c>
      <c r="O75" s="30" t="s">
        <v>67</v>
      </c>
      <c r="P75" s="23" t="s">
        <v>67</v>
      </c>
      <c r="Q75" s="23" t="s">
        <v>67</v>
      </c>
      <c r="R75" s="23" t="s">
        <v>67</v>
      </c>
      <c r="S75" s="26">
        <v>0</v>
      </c>
      <c r="T75" s="26"/>
    </row>
    <row r="76" s="3" customFormat="1" ht="29" customHeight="1" spans="1:20">
      <c r="A76" s="12">
        <v>73</v>
      </c>
      <c r="B76" s="13" t="s">
        <v>22</v>
      </c>
      <c r="C76" s="13" t="s">
        <v>189</v>
      </c>
      <c r="D76" s="15" t="s">
        <v>190</v>
      </c>
      <c r="E76" s="23" t="s">
        <v>67</v>
      </c>
      <c r="F76" s="27" t="s">
        <v>67</v>
      </c>
      <c r="G76" s="25">
        <v>309</v>
      </c>
      <c r="H76" s="26">
        <v>618</v>
      </c>
      <c r="I76" s="25">
        <v>28</v>
      </c>
      <c r="J76" s="26">
        <v>84</v>
      </c>
      <c r="K76" s="25">
        <v>337</v>
      </c>
      <c r="L76" s="26">
        <v>702</v>
      </c>
      <c r="M76" s="26">
        <f>VLOOKUP(D76,[1]Sheet1!$1:$1048576,15,FALSE)</f>
        <v>653</v>
      </c>
      <c r="N76" s="26">
        <f t="shared" si="2"/>
        <v>49</v>
      </c>
      <c r="O76" s="30" t="s">
        <v>67</v>
      </c>
      <c r="P76" s="23" t="s">
        <v>67</v>
      </c>
      <c r="Q76" s="23" t="s">
        <v>67</v>
      </c>
      <c r="R76" s="23" t="s">
        <v>67</v>
      </c>
      <c r="S76" s="26">
        <v>49</v>
      </c>
      <c r="T76" s="26"/>
    </row>
    <row r="77" s="3" customFormat="1" ht="29" customHeight="1" spans="1:20">
      <c r="A77" s="12">
        <v>74</v>
      </c>
      <c r="B77" s="13" t="s">
        <v>22</v>
      </c>
      <c r="C77" s="13" t="s">
        <v>23</v>
      </c>
      <c r="D77" s="15" t="s">
        <v>191</v>
      </c>
      <c r="E77" s="23" t="s">
        <v>67</v>
      </c>
      <c r="F77" s="27" t="s">
        <v>67</v>
      </c>
      <c r="G77" s="25">
        <v>649</v>
      </c>
      <c r="H77" s="26">
        <v>1298</v>
      </c>
      <c r="I77" s="25">
        <v>313</v>
      </c>
      <c r="J77" s="26">
        <v>939</v>
      </c>
      <c r="K77" s="25">
        <v>962</v>
      </c>
      <c r="L77" s="26">
        <v>2237</v>
      </c>
      <c r="M77" s="26">
        <f>VLOOKUP(D77,[1]Sheet1!$1:$1048576,15,FALSE)</f>
        <v>2237</v>
      </c>
      <c r="N77" s="26">
        <f t="shared" si="2"/>
        <v>0</v>
      </c>
      <c r="O77" s="30" t="s">
        <v>67</v>
      </c>
      <c r="P77" s="23" t="s">
        <v>67</v>
      </c>
      <c r="Q77" s="23" t="s">
        <v>67</v>
      </c>
      <c r="R77" s="23" t="s">
        <v>67</v>
      </c>
      <c r="S77" s="26">
        <v>0</v>
      </c>
      <c r="T77" s="26"/>
    </row>
    <row r="78" s="2" customFormat="1" ht="29" customHeight="1" spans="1:20">
      <c r="A78" s="12">
        <v>75</v>
      </c>
      <c r="B78" s="13" t="s">
        <v>22</v>
      </c>
      <c r="C78" s="13" t="s">
        <v>192</v>
      </c>
      <c r="D78" s="15" t="s">
        <v>193</v>
      </c>
      <c r="E78" s="23" t="s">
        <v>67</v>
      </c>
      <c r="F78" s="27" t="s">
        <v>67</v>
      </c>
      <c r="G78" s="25">
        <v>383</v>
      </c>
      <c r="H78" s="26">
        <v>766</v>
      </c>
      <c r="I78" s="25">
        <v>54</v>
      </c>
      <c r="J78" s="26">
        <v>162</v>
      </c>
      <c r="K78" s="25">
        <v>437</v>
      </c>
      <c r="L78" s="26">
        <v>928</v>
      </c>
      <c r="M78" s="26">
        <f>VLOOKUP(D78,[1]Sheet1!$1:$1048576,15,FALSE)</f>
        <v>928</v>
      </c>
      <c r="N78" s="26">
        <f t="shared" si="2"/>
        <v>0</v>
      </c>
      <c r="O78" s="30" t="s">
        <v>67</v>
      </c>
      <c r="P78" s="23" t="s">
        <v>67</v>
      </c>
      <c r="Q78" s="23" t="s">
        <v>67</v>
      </c>
      <c r="R78" s="23" t="s">
        <v>67</v>
      </c>
      <c r="S78" s="26">
        <v>0</v>
      </c>
      <c r="T78" s="26"/>
    </row>
    <row r="79" s="3" customFormat="1" ht="29" customHeight="1" spans="1:20">
      <c r="A79" s="12">
        <v>76</v>
      </c>
      <c r="B79" s="13" t="s">
        <v>22</v>
      </c>
      <c r="C79" s="13" t="s">
        <v>143</v>
      </c>
      <c r="D79" s="15" t="s">
        <v>194</v>
      </c>
      <c r="E79" s="23" t="s">
        <v>67</v>
      </c>
      <c r="F79" s="27" t="s">
        <v>67</v>
      </c>
      <c r="G79" s="25">
        <v>151</v>
      </c>
      <c r="H79" s="26">
        <v>302</v>
      </c>
      <c r="I79" s="25">
        <v>288</v>
      </c>
      <c r="J79" s="26">
        <v>864</v>
      </c>
      <c r="K79" s="25">
        <v>439</v>
      </c>
      <c r="L79" s="26">
        <v>1166</v>
      </c>
      <c r="M79" s="26">
        <f>VLOOKUP(D79,[1]Sheet1!$1:$1048576,15,FALSE)</f>
        <v>1166</v>
      </c>
      <c r="N79" s="26">
        <f t="shared" si="2"/>
        <v>0</v>
      </c>
      <c r="O79" s="30" t="s">
        <v>67</v>
      </c>
      <c r="P79" s="23" t="s">
        <v>67</v>
      </c>
      <c r="Q79" s="23" t="s">
        <v>67</v>
      </c>
      <c r="R79" s="23" t="s">
        <v>67</v>
      </c>
      <c r="S79" s="26">
        <v>0</v>
      </c>
      <c r="T79" s="26"/>
    </row>
    <row r="80" s="3" customFormat="1" ht="29" customHeight="1" spans="1:20">
      <c r="A80" s="12">
        <v>77</v>
      </c>
      <c r="B80" s="13" t="s">
        <v>22</v>
      </c>
      <c r="C80" s="13" t="s">
        <v>195</v>
      </c>
      <c r="D80" s="15" t="s">
        <v>196</v>
      </c>
      <c r="E80" s="23" t="s">
        <v>67</v>
      </c>
      <c r="F80" s="27" t="s">
        <v>67</v>
      </c>
      <c r="G80" s="25">
        <v>1254</v>
      </c>
      <c r="H80" s="26">
        <v>2508</v>
      </c>
      <c r="I80" s="25">
        <v>654</v>
      </c>
      <c r="J80" s="26">
        <v>1962</v>
      </c>
      <c r="K80" s="25">
        <v>1908</v>
      </c>
      <c r="L80" s="26">
        <v>4470</v>
      </c>
      <c r="M80" s="26">
        <f>VLOOKUP(D80,[1]Sheet1!$1:$1048576,15,FALSE)</f>
        <v>4470</v>
      </c>
      <c r="N80" s="26">
        <f t="shared" si="2"/>
        <v>0</v>
      </c>
      <c r="O80" s="30" t="s">
        <v>67</v>
      </c>
      <c r="P80" s="23" t="s">
        <v>67</v>
      </c>
      <c r="Q80" s="23" t="s">
        <v>67</v>
      </c>
      <c r="R80" s="23" t="s">
        <v>67</v>
      </c>
      <c r="S80" s="26">
        <v>0</v>
      </c>
      <c r="T80" s="26"/>
    </row>
    <row r="81" s="3" customFormat="1" ht="29" customHeight="1" spans="1:20">
      <c r="A81" s="12">
        <v>78</v>
      </c>
      <c r="B81" s="13" t="s">
        <v>22</v>
      </c>
      <c r="C81" s="13" t="s">
        <v>197</v>
      </c>
      <c r="D81" s="15" t="s">
        <v>198</v>
      </c>
      <c r="E81" s="23" t="s">
        <v>67</v>
      </c>
      <c r="F81" s="27" t="s">
        <v>67</v>
      </c>
      <c r="G81" s="25">
        <v>89</v>
      </c>
      <c r="H81" s="26">
        <v>178</v>
      </c>
      <c r="I81" s="25">
        <v>0</v>
      </c>
      <c r="J81" s="26">
        <v>0</v>
      </c>
      <c r="K81" s="25">
        <v>89</v>
      </c>
      <c r="L81" s="26">
        <v>178</v>
      </c>
      <c r="M81" s="26">
        <f>VLOOKUP(D81,[1]Sheet1!$1:$1048576,15,FALSE)</f>
        <v>178</v>
      </c>
      <c r="N81" s="26">
        <f t="shared" si="2"/>
        <v>0</v>
      </c>
      <c r="O81" s="30" t="s">
        <v>67</v>
      </c>
      <c r="P81" s="23" t="s">
        <v>67</v>
      </c>
      <c r="Q81" s="23" t="s">
        <v>67</v>
      </c>
      <c r="R81" s="23" t="s">
        <v>67</v>
      </c>
      <c r="S81" s="26">
        <v>0</v>
      </c>
      <c r="T81" s="26"/>
    </row>
    <row r="82" s="3" customFormat="1" ht="29" customHeight="1" spans="1:20">
      <c r="A82" s="12">
        <v>79</v>
      </c>
      <c r="B82" s="13" t="s">
        <v>22</v>
      </c>
      <c r="C82" s="13" t="s">
        <v>199</v>
      </c>
      <c r="D82" s="15" t="s">
        <v>200</v>
      </c>
      <c r="E82" s="23" t="s">
        <v>67</v>
      </c>
      <c r="F82" s="27" t="s">
        <v>67</v>
      </c>
      <c r="G82" s="25">
        <v>65</v>
      </c>
      <c r="H82" s="26">
        <v>130</v>
      </c>
      <c r="I82" s="25">
        <v>7</v>
      </c>
      <c r="J82" s="26">
        <v>21</v>
      </c>
      <c r="K82" s="25">
        <v>72</v>
      </c>
      <c r="L82" s="26">
        <v>151</v>
      </c>
      <c r="M82" s="26">
        <f>VLOOKUP(D82,[1]Sheet1!$1:$1048576,15,FALSE)</f>
        <v>151</v>
      </c>
      <c r="N82" s="26">
        <f t="shared" si="2"/>
        <v>0</v>
      </c>
      <c r="O82" s="30" t="s">
        <v>67</v>
      </c>
      <c r="P82" s="23" t="s">
        <v>67</v>
      </c>
      <c r="Q82" s="23" t="s">
        <v>67</v>
      </c>
      <c r="R82" s="23" t="s">
        <v>67</v>
      </c>
      <c r="S82" s="26">
        <v>0</v>
      </c>
      <c r="T82" s="26"/>
    </row>
    <row r="83" s="3" customFormat="1" ht="29" customHeight="1" spans="1:20">
      <c r="A83" s="12">
        <v>80</v>
      </c>
      <c r="B83" s="13" t="s">
        <v>22</v>
      </c>
      <c r="C83" s="13" t="s">
        <v>201</v>
      </c>
      <c r="D83" s="15" t="s">
        <v>202</v>
      </c>
      <c r="E83" s="23" t="s">
        <v>67</v>
      </c>
      <c r="F83" s="27" t="s">
        <v>67</v>
      </c>
      <c r="G83" s="25">
        <v>106</v>
      </c>
      <c r="H83" s="26">
        <v>212</v>
      </c>
      <c r="I83" s="25">
        <v>6</v>
      </c>
      <c r="J83" s="26">
        <v>18</v>
      </c>
      <c r="K83" s="25">
        <v>112</v>
      </c>
      <c r="L83" s="26">
        <v>230</v>
      </c>
      <c r="M83" s="26">
        <f>VLOOKUP(D83,[1]Sheet1!$1:$1048576,15,FALSE)</f>
        <v>230</v>
      </c>
      <c r="N83" s="26">
        <f t="shared" si="2"/>
        <v>0</v>
      </c>
      <c r="O83" s="30" t="s">
        <v>67</v>
      </c>
      <c r="P83" s="23" t="s">
        <v>67</v>
      </c>
      <c r="Q83" s="23" t="s">
        <v>67</v>
      </c>
      <c r="R83" s="23" t="s">
        <v>67</v>
      </c>
      <c r="S83" s="26">
        <v>0</v>
      </c>
      <c r="T83" s="26"/>
    </row>
    <row r="84" s="3" customFormat="1" ht="29" customHeight="1" spans="1:20">
      <c r="A84" s="12">
        <v>81</v>
      </c>
      <c r="B84" s="13" t="s">
        <v>22</v>
      </c>
      <c r="C84" s="13" t="s">
        <v>203</v>
      </c>
      <c r="D84" s="15" t="s">
        <v>204</v>
      </c>
      <c r="E84" s="23" t="s">
        <v>67</v>
      </c>
      <c r="F84" s="27" t="s">
        <v>67</v>
      </c>
      <c r="G84" s="25">
        <v>221</v>
      </c>
      <c r="H84" s="26">
        <v>442</v>
      </c>
      <c r="I84" s="25">
        <v>608</v>
      </c>
      <c r="J84" s="26">
        <v>1824</v>
      </c>
      <c r="K84" s="25">
        <v>829</v>
      </c>
      <c r="L84" s="26">
        <v>2266</v>
      </c>
      <c r="M84" s="26">
        <f>VLOOKUP(D84,[1]Sheet1!$1:$1048576,15,FALSE)</f>
        <v>2266</v>
      </c>
      <c r="N84" s="26">
        <f t="shared" si="2"/>
        <v>0</v>
      </c>
      <c r="O84" s="30" t="s">
        <v>67</v>
      </c>
      <c r="P84" s="23" t="s">
        <v>67</v>
      </c>
      <c r="Q84" s="23" t="s">
        <v>67</v>
      </c>
      <c r="R84" s="23" t="s">
        <v>67</v>
      </c>
      <c r="S84" s="26">
        <v>0</v>
      </c>
      <c r="T84" s="26"/>
    </row>
    <row r="85" s="2" customFormat="1" ht="29" customHeight="1" spans="1:20">
      <c r="A85" s="12">
        <v>82</v>
      </c>
      <c r="B85" s="13" t="s">
        <v>22</v>
      </c>
      <c r="C85" s="13" t="s">
        <v>205</v>
      </c>
      <c r="D85" s="15" t="s">
        <v>206</v>
      </c>
      <c r="E85" s="23" t="s">
        <v>67</v>
      </c>
      <c r="F85" s="27" t="s">
        <v>67</v>
      </c>
      <c r="G85" s="25">
        <v>378</v>
      </c>
      <c r="H85" s="26">
        <v>756</v>
      </c>
      <c r="I85" s="25">
        <v>343</v>
      </c>
      <c r="J85" s="26">
        <v>1029</v>
      </c>
      <c r="K85" s="25">
        <v>721</v>
      </c>
      <c r="L85" s="26">
        <v>1785</v>
      </c>
      <c r="M85" s="26">
        <f>VLOOKUP(D85,[1]Sheet1!$1:$1048576,15,FALSE)</f>
        <v>1785</v>
      </c>
      <c r="N85" s="26">
        <f t="shared" si="2"/>
        <v>0</v>
      </c>
      <c r="O85" s="30" t="s">
        <v>67</v>
      </c>
      <c r="P85" s="23" t="s">
        <v>67</v>
      </c>
      <c r="Q85" s="23" t="s">
        <v>67</v>
      </c>
      <c r="R85" s="23" t="s">
        <v>67</v>
      </c>
      <c r="S85" s="26">
        <v>0</v>
      </c>
      <c r="T85" s="26"/>
    </row>
    <row r="86" s="3" customFormat="1" ht="29" customHeight="1" spans="1:20">
      <c r="A86" s="12">
        <v>83</v>
      </c>
      <c r="B86" s="13" t="s">
        <v>22</v>
      </c>
      <c r="C86" s="13" t="s">
        <v>207</v>
      </c>
      <c r="D86" s="15" t="s">
        <v>208</v>
      </c>
      <c r="E86" s="23" t="s">
        <v>67</v>
      </c>
      <c r="F86" s="27" t="s">
        <v>67</v>
      </c>
      <c r="G86" s="25">
        <v>965</v>
      </c>
      <c r="H86" s="26">
        <v>1930</v>
      </c>
      <c r="I86" s="25">
        <v>82</v>
      </c>
      <c r="J86" s="26">
        <v>246</v>
      </c>
      <c r="K86" s="25">
        <v>1047</v>
      </c>
      <c r="L86" s="26">
        <v>2176</v>
      </c>
      <c r="M86" s="26">
        <f>VLOOKUP(D86,[1]Sheet1!$1:$1048576,15,FALSE)</f>
        <v>2170</v>
      </c>
      <c r="N86" s="26">
        <f t="shared" si="2"/>
        <v>6</v>
      </c>
      <c r="O86" s="30" t="s">
        <v>67</v>
      </c>
      <c r="P86" s="23" t="s">
        <v>67</v>
      </c>
      <c r="Q86" s="23" t="s">
        <v>67</v>
      </c>
      <c r="R86" s="23" t="s">
        <v>67</v>
      </c>
      <c r="S86" s="26">
        <v>6</v>
      </c>
      <c r="T86" s="26"/>
    </row>
    <row r="87" s="3" customFormat="1" ht="29" customHeight="1" spans="1:20">
      <c r="A87" s="12">
        <v>84</v>
      </c>
      <c r="B87" s="13" t="s">
        <v>22</v>
      </c>
      <c r="C87" s="13" t="s">
        <v>207</v>
      </c>
      <c r="D87" s="15" t="s">
        <v>209</v>
      </c>
      <c r="E87" s="23" t="s">
        <v>67</v>
      </c>
      <c r="F87" s="27" t="s">
        <v>67</v>
      </c>
      <c r="G87" s="25">
        <v>704</v>
      </c>
      <c r="H87" s="26">
        <v>1408</v>
      </c>
      <c r="I87" s="25">
        <v>289</v>
      </c>
      <c r="J87" s="26">
        <v>867</v>
      </c>
      <c r="K87" s="25">
        <v>993</v>
      </c>
      <c r="L87" s="26">
        <v>2275</v>
      </c>
      <c r="M87" s="26">
        <f>VLOOKUP(D87,[1]Sheet1!$1:$1048576,15,FALSE)</f>
        <v>2275</v>
      </c>
      <c r="N87" s="26">
        <f t="shared" si="2"/>
        <v>0</v>
      </c>
      <c r="O87" s="30" t="s">
        <v>67</v>
      </c>
      <c r="P87" s="23" t="s">
        <v>67</v>
      </c>
      <c r="Q87" s="23" t="s">
        <v>67</v>
      </c>
      <c r="R87" s="23" t="s">
        <v>67</v>
      </c>
      <c r="S87" s="26">
        <v>0</v>
      </c>
      <c r="T87" s="26"/>
    </row>
    <row r="88" s="3" customFormat="1" ht="29" customHeight="1" spans="1:20">
      <c r="A88" s="12">
        <v>85</v>
      </c>
      <c r="B88" s="13" t="s">
        <v>22</v>
      </c>
      <c r="C88" s="13" t="s">
        <v>168</v>
      </c>
      <c r="D88" s="15" t="s">
        <v>210</v>
      </c>
      <c r="E88" s="23" t="s">
        <v>67</v>
      </c>
      <c r="F88" s="27" t="s">
        <v>67</v>
      </c>
      <c r="G88" s="25">
        <v>104</v>
      </c>
      <c r="H88" s="26">
        <v>208</v>
      </c>
      <c r="I88" s="25">
        <v>7</v>
      </c>
      <c r="J88" s="26">
        <v>21</v>
      </c>
      <c r="K88" s="25">
        <v>111</v>
      </c>
      <c r="L88" s="26">
        <v>229</v>
      </c>
      <c r="M88" s="26">
        <f>VLOOKUP(D88,[1]Sheet1!$1:$1048576,15,FALSE)</f>
        <v>229</v>
      </c>
      <c r="N88" s="26">
        <f t="shared" si="2"/>
        <v>0</v>
      </c>
      <c r="O88" s="30" t="s">
        <v>67</v>
      </c>
      <c r="P88" s="23" t="s">
        <v>67</v>
      </c>
      <c r="Q88" s="23" t="s">
        <v>67</v>
      </c>
      <c r="R88" s="23" t="s">
        <v>67</v>
      </c>
      <c r="S88" s="26">
        <v>0</v>
      </c>
      <c r="T88" s="26"/>
    </row>
    <row r="89" s="3" customFormat="1" ht="29" customHeight="1" spans="1:20">
      <c r="A89" s="12">
        <v>86</v>
      </c>
      <c r="B89" s="13" t="s">
        <v>22</v>
      </c>
      <c r="C89" s="13" t="s">
        <v>211</v>
      </c>
      <c r="D89" s="15" t="s">
        <v>212</v>
      </c>
      <c r="E89" s="23" t="s">
        <v>67</v>
      </c>
      <c r="F89" s="27" t="s">
        <v>67</v>
      </c>
      <c r="G89" s="25">
        <v>309</v>
      </c>
      <c r="H89" s="26">
        <v>618</v>
      </c>
      <c r="I89" s="25">
        <v>6</v>
      </c>
      <c r="J89" s="26">
        <v>18</v>
      </c>
      <c r="K89" s="25">
        <v>315</v>
      </c>
      <c r="L89" s="26">
        <v>636</v>
      </c>
      <c r="M89" s="26">
        <f>VLOOKUP(D89,[1]Sheet1!$1:$1048576,15,FALSE)</f>
        <v>636</v>
      </c>
      <c r="N89" s="26">
        <f t="shared" si="2"/>
        <v>0</v>
      </c>
      <c r="O89" s="30" t="s">
        <v>67</v>
      </c>
      <c r="P89" s="23" t="s">
        <v>67</v>
      </c>
      <c r="Q89" s="23" t="s">
        <v>67</v>
      </c>
      <c r="R89" s="23" t="s">
        <v>67</v>
      </c>
      <c r="S89" s="26">
        <v>0</v>
      </c>
      <c r="T89" s="26"/>
    </row>
    <row r="90" s="3" customFormat="1" ht="29" customHeight="1" spans="1:20">
      <c r="A90" s="12">
        <v>87</v>
      </c>
      <c r="B90" s="13" t="s">
        <v>22</v>
      </c>
      <c r="C90" s="13" t="s">
        <v>213</v>
      </c>
      <c r="D90" s="15" t="s">
        <v>214</v>
      </c>
      <c r="E90" s="23" t="s">
        <v>67</v>
      </c>
      <c r="F90" s="27" t="s">
        <v>67</v>
      </c>
      <c r="G90" s="25">
        <v>1</v>
      </c>
      <c r="H90" s="26">
        <v>2</v>
      </c>
      <c r="I90" s="25">
        <v>3</v>
      </c>
      <c r="J90" s="26">
        <v>9</v>
      </c>
      <c r="K90" s="25">
        <v>4</v>
      </c>
      <c r="L90" s="26">
        <v>11</v>
      </c>
      <c r="M90" s="26">
        <f>VLOOKUP(D90,[1]Sheet1!$1:$1048576,15,FALSE)</f>
        <v>11</v>
      </c>
      <c r="N90" s="26">
        <f t="shared" si="2"/>
        <v>0</v>
      </c>
      <c r="O90" s="30" t="s">
        <v>67</v>
      </c>
      <c r="P90" s="23" t="s">
        <v>67</v>
      </c>
      <c r="Q90" s="23" t="s">
        <v>67</v>
      </c>
      <c r="R90" s="23" t="s">
        <v>67</v>
      </c>
      <c r="S90" s="26">
        <v>0</v>
      </c>
      <c r="T90" s="26"/>
    </row>
    <row r="91" s="2" customFormat="1" ht="29" customHeight="1" spans="1:20">
      <c r="A91" s="12">
        <v>88</v>
      </c>
      <c r="B91" s="13" t="s">
        <v>22</v>
      </c>
      <c r="C91" s="13" t="s">
        <v>140</v>
      </c>
      <c r="D91" s="13" t="s">
        <v>215</v>
      </c>
      <c r="E91" s="23" t="s">
        <v>67</v>
      </c>
      <c r="F91" s="27" t="s">
        <v>67</v>
      </c>
      <c r="G91" s="25">
        <v>394</v>
      </c>
      <c r="H91" s="26">
        <v>788</v>
      </c>
      <c r="I91" s="25">
        <v>277</v>
      </c>
      <c r="J91" s="26">
        <v>831</v>
      </c>
      <c r="K91" s="25">
        <v>671</v>
      </c>
      <c r="L91" s="26">
        <v>1619</v>
      </c>
      <c r="M91" s="26">
        <f>VLOOKUP(D91,[1]Sheet1!$1:$1048576,15,FALSE)</f>
        <v>1619</v>
      </c>
      <c r="N91" s="26">
        <f t="shared" si="2"/>
        <v>0</v>
      </c>
      <c r="O91" s="30" t="s">
        <v>67</v>
      </c>
      <c r="P91" s="23" t="s">
        <v>67</v>
      </c>
      <c r="Q91" s="23" t="s">
        <v>67</v>
      </c>
      <c r="R91" s="23" t="s">
        <v>67</v>
      </c>
      <c r="S91" s="26">
        <v>0</v>
      </c>
      <c r="T91" s="26"/>
    </row>
    <row r="92" s="2" customFormat="1" ht="29" customHeight="1" spans="1:20">
      <c r="A92" s="12">
        <v>89</v>
      </c>
      <c r="B92" s="13" t="s">
        <v>22</v>
      </c>
      <c r="C92" s="13" t="s">
        <v>137</v>
      </c>
      <c r="D92" s="15" t="s">
        <v>216</v>
      </c>
      <c r="E92" s="23" t="s">
        <v>67</v>
      </c>
      <c r="F92" s="27" t="s">
        <v>67</v>
      </c>
      <c r="G92" s="25">
        <v>11</v>
      </c>
      <c r="H92" s="26">
        <v>22</v>
      </c>
      <c r="I92" s="25">
        <v>2</v>
      </c>
      <c r="J92" s="26">
        <v>6</v>
      </c>
      <c r="K92" s="25">
        <v>13</v>
      </c>
      <c r="L92" s="26">
        <v>28</v>
      </c>
      <c r="M92" s="26">
        <f>VLOOKUP(D92,[1]Sheet1!$1:$1048576,15,FALSE)</f>
        <v>28</v>
      </c>
      <c r="N92" s="26">
        <f t="shared" si="2"/>
        <v>0</v>
      </c>
      <c r="O92" s="30" t="s">
        <v>67</v>
      </c>
      <c r="P92" s="23" t="s">
        <v>67</v>
      </c>
      <c r="Q92" s="23" t="s">
        <v>67</v>
      </c>
      <c r="R92" s="23" t="s">
        <v>67</v>
      </c>
      <c r="S92" s="26">
        <v>0</v>
      </c>
      <c r="T92" s="26"/>
    </row>
    <row r="93" s="2" customFormat="1" ht="29" customHeight="1" spans="1:20">
      <c r="A93" s="12">
        <v>90</v>
      </c>
      <c r="B93" s="13" t="s">
        <v>22</v>
      </c>
      <c r="C93" s="13" t="s">
        <v>137</v>
      </c>
      <c r="D93" s="15" t="s">
        <v>217</v>
      </c>
      <c r="E93" s="23" t="s">
        <v>67</v>
      </c>
      <c r="F93" s="27" t="s">
        <v>67</v>
      </c>
      <c r="G93" s="25">
        <v>347</v>
      </c>
      <c r="H93" s="26">
        <v>694</v>
      </c>
      <c r="I93" s="25">
        <v>137</v>
      </c>
      <c r="J93" s="26">
        <v>411</v>
      </c>
      <c r="K93" s="25">
        <v>484</v>
      </c>
      <c r="L93" s="26">
        <v>1105</v>
      </c>
      <c r="M93" s="26">
        <f>VLOOKUP(D93,[1]Sheet1!$1:$1048576,15,FALSE)</f>
        <v>701</v>
      </c>
      <c r="N93" s="26">
        <f t="shared" si="2"/>
        <v>404</v>
      </c>
      <c r="O93" s="30" t="s">
        <v>67</v>
      </c>
      <c r="P93" s="23" t="s">
        <v>67</v>
      </c>
      <c r="Q93" s="23" t="s">
        <v>67</v>
      </c>
      <c r="R93" s="23" t="s">
        <v>67</v>
      </c>
      <c r="S93" s="26">
        <v>404</v>
      </c>
      <c r="T93" s="26"/>
    </row>
    <row r="94" s="2" customFormat="1" ht="29" customHeight="1" spans="1:20">
      <c r="A94" s="12">
        <v>91</v>
      </c>
      <c r="B94" s="13" t="s">
        <v>22</v>
      </c>
      <c r="C94" s="13" t="s">
        <v>137</v>
      </c>
      <c r="D94" s="15" t="s">
        <v>218</v>
      </c>
      <c r="E94" s="23" t="s">
        <v>219</v>
      </c>
      <c r="F94" s="27" t="s">
        <v>67</v>
      </c>
      <c r="G94" s="25">
        <v>591</v>
      </c>
      <c r="H94" s="26">
        <v>1182</v>
      </c>
      <c r="I94" s="25">
        <v>215</v>
      </c>
      <c r="J94" s="26">
        <v>645</v>
      </c>
      <c r="K94" s="25">
        <v>806</v>
      </c>
      <c r="L94" s="26">
        <v>1827</v>
      </c>
      <c r="M94" s="26">
        <f>VLOOKUP(D94,[1]Sheet1!$1:$1048576,15,FALSE)</f>
        <v>1827</v>
      </c>
      <c r="N94" s="26">
        <f t="shared" si="2"/>
        <v>0</v>
      </c>
      <c r="O94" s="30" t="s">
        <v>67</v>
      </c>
      <c r="P94" s="26">
        <v>1612</v>
      </c>
      <c r="Q94" s="26">
        <f>VLOOKUP(D94,[1]Sheet1!$1:$1048576,17,FALSE)</f>
        <v>1612</v>
      </c>
      <c r="R94" s="26">
        <f>P94-Q94</f>
        <v>0</v>
      </c>
      <c r="S94" s="26">
        <v>0</v>
      </c>
      <c r="T94" s="26"/>
    </row>
    <row r="95" s="3" customFormat="1" ht="29" customHeight="1" spans="1:20">
      <c r="A95" s="12">
        <v>92</v>
      </c>
      <c r="B95" s="13" t="s">
        <v>22</v>
      </c>
      <c r="C95" s="13" t="s">
        <v>173</v>
      </c>
      <c r="D95" s="15" t="s">
        <v>220</v>
      </c>
      <c r="E95" s="23" t="s">
        <v>67</v>
      </c>
      <c r="F95" s="27" t="s">
        <v>67</v>
      </c>
      <c r="G95" s="25">
        <v>48</v>
      </c>
      <c r="H95" s="26">
        <v>96</v>
      </c>
      <c r="I95" s="25">
        <v>0</v>
      </c>
      <c r="J95" s="26">
        <v>0</v>
      </c>
      <c r="K95" s="25">
        <v>48</v>
      </c>
      <c r="L95" s="26">
        <v>96</v>
      </c>
      <c r="M95" s="26">
        <f>VLOOKUP(D95,[1]Sheet1!$1:$1048576,15,FALSE)</f>
        <v>96</v>
      </c>
      <c r="N95" s="26">
        <f t="shared" si="2"/>
        <v>0</v>
      </c>
      <c r="O95" s="30" t="s">
        <v>67</v>
      </c>
      <c r="P95" s="23" t="s">
        <v>67</v>
      </c>
      <c r="Q95" s="23" t="s">
        <v>67</v>
      </c>
      <c r="R95" s="23" t="s">
        <v>67</v>
      </c>
      <c r="S95" s="26">
        <v>0</v>
      </c>
      <c r="T95" s="26"/>
    </row>
    <row r="96" s="3" customFormat="1" ht="29" customHeight="1" spans="1:20">
      <c r="A96" s="12">
        <v>93</v>
      </c>
      <c r="B96" s="13" t="s">
        <v>22</v>
      </c>
      <c r="C96" s="13" t="s">
        <v>201</v>
      </c>
      <c r="D96" s="15" t="s">
        <v>221</v>
      </c>
      <c r="E96" s="23" t="s">
        <v>67</v>
      </c>
      <c r="F96" s="27" t="s">
        <v>67</v>
      </c>
      <c r="G96" s="25">
        <v>13</v>
      </c>
      <c r="H96" s="26">
        <v>26</v>
      </c>
      <c r="I96" s="25">
        <v>0</v>
      </c>
      <c r="J96" s="26">
        <v>0</v>
      </c>
      <c r="K96" s="25">
        <v>13</v>
      </c>
      <c r="L96" s="26">
        <v>26</v>
      </c>
      <c r="M96" s="26">
        <f>VLOOKUP(D96,[1]Sheet1!$1:$1048576,15,FALSE)</f>
        <v>26</v>
      </c>
      <c r="N96" s="26">
        <f t="shared" si="2"/>
        <v>0</v>
      </c>
      <c r="O96" s="30" t="s">
        <v>67</v>
      </c>
      <c r="P96" s="23" t="s">
        <v>67</v>
      </c>
      <c r="Q96" s="23" t="s">
        <v>67</v>
      </c>
      <c r="R96" s="23" t="s">
        <v>67</v>
      </c>
      <c r="S96" s="26">
        <v>0</v>
      </c>
      <c r="T96" s="26"/>
    </row>
    <row r="97" s="3" customFormat="1" ht="29" customHeight="1" spans="1:20">
      <c r="A97" s="12">
        <v>94</v>
      </c>
      <c r="B97" s="13" t="s">
        <v>22</v>
      </c>
      <c r="C97" s="13" t="s">
        <v>199</v>
      </c>
      <c r="D97" s="15" t="s">
        <v>222</v>
      </c>
      <c r="E97" s="23" t="s">
        <v>67</v>
      </c>
      <c r="F97" s="27" t="s">
        <v>67</v>
      </c>
      <c r="G97" s="25">
        <v>916</v>
      </c>
      <c r="H97" s="26">
        <v>1832</v>
      </c>
      <c r="I97" s="25">
        <v>309</v>
      </c>
      <c r="J97" s="26">
        <v>927</v>
      </c>
      <c r="K97" s="25">
        <v>1225</v>
      </c>
      <c r="L97" s="26">
        <v>2759</v>
      </c>
      <c r="M97" s="26">
        <f>VLOOKUP(D97,[1]Sheet1!$1:$1048576,15,FALSE)</f>
        <v>600</v>
      </c>
      <c r="N97" s="26">
        <f t="shared" si="2"/>
        <v>2159</v>
      </c>
      <c r="O97" s="30" t="s">
        <v>67</v>
      </c>
      <c r="P97" s="23" t="s">
        <v>67</v>
      </c>
      <c r="Q97" s="23" t="s">
        <v>67</v>
      </c>
      <c r="R97" s="23" t="s">
        <v>67</v>
      </c>
      <c r="S97" s="26">
        <v>2159</v>
      </c>
      <c r="T97" s="26"/>
    </row>
    <row r="98" s="3" customFormat="1" ht="29" customHeight="1" spans="1:20">
      <c r="A98" s="12">
        <v>95</v>
      </c>
      <c r="B98" s="16" t="s">
        <v>22</v>
      </c>
      <c r="C98" s="16" t="s">
        <v>197</v>
      </c>
      <c r="D98" s="16" t="s">
        <v>223</v>
      </c>
      <c r="E98" s="23" t="s">
        <v>67</v>
      </c>
      <c r="F98" s="27" t="s">
        <v>67</v>
      </c>
      <c r="G98" s="25">
        <v>154</v>
      </c>
      <c r="H98" s="26">
        <v>308</v>
      </c>
      <c r="I98" s="25">
        <v>232</v>
      </c>
      <c r="J98" s="26">
        <v>696</v>
      </c>
      <c r="K98" s="25">
        <v>386</v>
      </c>
      <c r="L98" s="26">
        <v>1004</v>
      </c>
      <c r="M98" s="26">
        <v>0</v>
      </c>
      <c r="N98" s="26">
        <f t="shared" si="2"/>
        <v>1004</v>
      </c>
      <c r="O98" s="30" t="s">
        <v>67</v>
      </c>
      <c r="P98" s="23" t="s">
        <v>67</v>
      </c>
      <c r="Q98" s="23" t="s">
        <v>67</v>
      </c>
      <c r="R98" s="23" t="s">
        <v>67</v>
      </c>
      <c r="S98" s="26">
        <v>1004</v>
      </c>
      <c r="T98" s="26"/>
    </row>
    <row r="99" s="2" customFormat="1" ht="29" customHeight="1" spans="1:20">
      <c r="A99" s="12">
        <v>96</v>
      </c>
      <c r="B99" s="13" t="s">
        <v>22</v>
      </c>
      <c r="C99" s="13" t="s">
        <v>192</v>
      </c>
      <c r="D99" s="15" t="s">
        <v>224</v>
      </c>
      <c r="E99" s="23" t="s">
        <v>67</v>
      </c>
      <c r="F99" s="27" t="s">
        <v>67</v>
      </c>
      <c r="G99" s="25">
        <v>4</v>
      </c>
      <c r="H99" s="26">
        <v>8</v>
      </c>
      <c r="I99" s="25">
        <v>0</v>
      </c>
      <c r="J99" s="26">
        <v>0</v>
      </c>
      <c r="K99" s="25">
        <v>4</v>
      </c>
      <c r="L99" s="26">
        <v>8</v>
      </c>
      <c r="M99" s="26">
        <v>0</v>
      </c>
      <c r="N99" s="26">
        <f t="shared" si="2"/>
        <v>8</v>
      </c>
      <c r="O99" s="30" t="s">
        <v>67</v>
      </c>
      <c r="P99" s="23" t="s">
        <v>67</v>
      </c>
      <c r="Q99" s="23" t="s">
        <v>67</v>
      </c>
      <c r="R99" s="23" t="s">
        <v>67</v>
      </c>
      <c r="S99" s="26">
        <v>8</v>
      </c>
      <c r="T99" s="26"/>
    </row>
    <row r="100" s="2" customFormat="1" ht="29" customHeight="1" spans="1:20">
      <c r="A100" s="12">
        <v>97</v>
      </c>
      <c r="B100" s="16" t="s">
        <v>22</v>
      </c>
      <c r="C100" s="16" t="s">
        <v>201</v>
      </c>
      <c r="D100" s="16" t="s">
        <v>225</v>
      </c>
      <c r="E100" s="23" t="s">
        <v>67</v>
      </c>
      <c r="F100" s="27" t="s">
        <v>67</v>
      </c>
      <c r="G100" s="25">
        <v>246</v>
      </c>
      <c r="H100" s="26">
        <v>492</v>
      </c>
      <c r="I100" s="25">
        <v>210</v>
      </c>
      <c r="J100" s="26">
        <v>630</v>
      </c>
      <c r="K100" s="25">
        <v>456</v>
      </c>
      <c r="L100" s="26">
        <v>1122</v>
      </c>
      <c r="M100" s="26">
        <f>VLOOKUP(D100,[1]Sheet1!$1:$1048576,15,FALSE)</f>
        <v>156</v>
      </c>
      <c r="N100" s="26">
        <f t="shared" si="2"/>
        <v>966</v>
      </c>
      <c r="O100" s="30" t="s">
        <v>67</v>
      </c>
      <c r="P100" s="23" t="s">
        <v>67</v>
      </c>
      <c r="Q100" s="23" t="s">
        <v>67</v>
      </c>
      <c r="R100" s="23" t="s">
        <v>67</v>
      </c>
      <c r="S100" s="26">
        <v>966</v>
      </c>
      <c r="T100" s="26"/>
    </row>
    <row r="101" s="3" customFormat="1" ht="29" customHeight="1" spans="1:20">
      <c r="A101" s="12">
        <v>98</v>
      </c>
      <c r="B101" s="16" t="s">
        <v>22</v>
      </c>
      <c r="C101" s="16" t="s">
        <v>131</v>
      </c>
      <c r="D101" s="16" t="s">
        <v>226</v>
      </c>
      <c r="E101" s="23" t="s">
        <v>67</v>
      </c>
      <c r="F101" s="27" t="s">
        <v>67</v>
      </c>
      <c r="G101" s="25">
        <v>624</v>
      </c>
      <c r="H101" s="26">
        <v>1248</v>
      </c>
      <c r="I101" s="25">
        <v>741</v>
      </c>
      <c r="J101" s="26">
        <v>2223</v>
      </c>
      <c r="K101" s="25">
        <v>1365</v>
      </c>
      <c r="L101" s="26">
        <v>3471</v>
      </c>
      <c r="M101" s="26">
        <f>VLOOKUP(D101,[1]Sheet1!$1:$1048576,15,FALSE)</f>
        <v>535</v>
      </c>
      <c r="N101" s="26">
        <f t="shared" si="2"/>
        <v>2936</v>
      </c>
      <c r="O101" s="30" t="s">
        <v>67</v>
      </c>
      <c r="P101" s="23" t="s">
        <v>67</v>
      </c>
      <c r="Q101" s="23" t="s">
        <v>67</v>
      </c>
      <c r="R101" s="23" t="s">
        <v>67</v>
      </c>
      <c r="S101" s="26">
        <v>2936</v>
      </c>
      <c r="T101" s="26"/>
    </row>
    <row r="102" s="3" customFormat="1" ht="29" customHeight="1" spans="1:20">
      <c r="A102" s="12">
        <v>99</v>
      </c>
      <c r="B102" s="13" t="s">
        <v>22</v>
      </c>
      <c r="C102" s="13" t="s">
        <v>179</v>
      </c>
      <c r="D102" s="15" t="s">
        <v>227</v>
      </c>
      <c r="E102" s="23" t="s">
        <v>67</v>
      </c>
      <c r="F102" s="27" t="s">
        <v>67</v>
      </c>
      <c r="G102" s="25">
        <v>5</v>
      </c>
      <c r="H102" s="26">
        <v>10</v>
      </c>
      <c r="I102" s="25">
        <v>5</v>
      </c>
      <c r="J102" s="26">
        <v>15</v>
      </c>
      <c r="K102" s="25">
        <v>10</v>
      </c>
      <c r="L102" s="26">
        <v>25</v>
      </c>
      <c r="M102" s="26">
        <f>VLOOKUP(D102,[1]Sheet1!$1:$1048576,15,FALSE)</f>
        <v>25</v>
      </c>
      <c r="N102" s="26">
        <f t="shared" si="2"/>
        <v>0</v>
      </c>
      <c r="O102" s="30" t="s">
        <v>67</v>
      </c>
      <c r="P102" s="23" t="s">
        <v>67</v>
      </c>
      <c r="Q102" s="23" t="s">
        <v>67</v>
      </c>
      <c r="R102" s="23" t="s">
        <v>67</v>
      </c>
      <c r="S102" s="26">
        <v>0</v>
      </c>
      <c r="T102" s="26"/>
    </row>
    <row r="103" s="2" customFormat="1" ht="29" customHeight="1" spans="1:20">
      <c r="A103" s="12">
        <v>100</v>
      </c>
      <c r="B103" s="13" t="s">
        <v>22</v>
      </c>
      <c r="C103" s="13" t="s">
        <v>164</v>
      </c>
      <c r="D103" s="15" t="s">
        <v>228</v>
      </c>
      <c r="E103" s="23" t="s">
        <v>67</v>
      </c>
      <c r="F103" s="27" t="s">
        <v>67</v>
      </c>
      <c r="G103" s="25">
        <v>204</v>
      </c>
      <c r="H103" s="26">
        <v>408</v>
      </c>
      <c r="I103" s="25">
        <v>19</v>
      </c>
      <c r="J103" s="26">
        <v>57</v>
      </c>
      <c r="K103" s="25">
        <v>223</v>
      </c>
      <c r="L103" s="26">
        <v>465</v>
      </c>
      <c r="M103" s="26">
        <f>VLOOKUP(D103,[1]Sheet1!$1:$1048576,15,FALSE)</f>
        <v>213</v>
      </c>
      <c r="N103" s="26">
        <f t="shared" si="2"/>
        <v>252</v>
      </c>
      <c r="O103" s="30" t="s">
        <v>67</v>
      </c>
      <c r="P103" s="23" t="s">
        <v>67</v>
      </c>
      <c r="Q103" s="23" t="s">
        <v>67</v>
      </c>
      <c r="R103" s="23" t="s">
        <v>67</v>
      </c>
      <c r="S103" s="26">
        <v>252</v>
      </c>
      <c r="T103" s="26"/>
    </row>
    <row r="104" s="3" customFormat="1" ht="29" customHeight="1" spans="1:20">
      <c r="A104" s="12">
        <v>101</v>
      </c>
      <c r="B104" s="13" t="s">
        <v>22</v>
      </c>
      <c r="C104" s="13" t="s">
        <v>23</v>
      </c>
      <c r="D104" s="15" t="s">
        <v>229</v>
      </c>
      <c r="E104" s="23" t="s">
        <v>67</v>
      </c>
      <c r="F104" s="27" t="s">
        <v>67</v>
      </c>
      <c r="G104" s="25">
        <v>14</v>
      </c>
      <c r="H104" s="26">
        <v>28</v>
      </c>
      <c r="I104" s="25">
        <v>1</v>
      </c>
      <c r="J104" s="26">
        <v>3</v>
      </c>
      <c r="K104" s="25">
        <v>15</v>
      </c>
      <c r="L104" s="26">
        <v>31</v>
      </c>
      <c r="M104" s="26">
        <f>VLOOKUP(D104,[1]Sheet1!$1:$1048576,15,FALSE)</f>
        <v>27</v>
      </c>
      <c r="N104" s="26">
        <f t="shared" si="2"/>
        <v>4</v>
      </c>
      <c r="O104" s="30" t="s">
        <v>67</v>
      </c>
      <c r="P104" s="23" t="s">
        <v>67</v>
      </c>
      <c r="Q104" s="23" t="s">
        <v>67</v>
      </c>
      <c r="R104" s="23" t="s">
        <v>67</v>
      </c>
      <c r="S104" s="26">
        <v>4</v>
      </c>
      <c r="T104" s="26"/>
    </row>
    <row r="105" s="2" customFormat="1" ht="29" customHeight="1" spans="1:20">
      <c r="A105" s="12">
        <v>102</v>
      </c>
      <c r="B105" s="13" t="s">
        <v>22</v>
      </c>
      <c r="C105" s="13" t="s">
        <v>171</v>
      </c>
      <c r="D105" s="15" t="s">
        <v>230</v>
      </c>
      <c r="E105" s="23" t="s">
        <v>67</v>
      </c>
      <c r="F105" s="27" t="s">
        <v>67</v>
      </c>
      <c r="G105" s="25">
        <v>181</v>
      </c>
      <c r="H105" s="26">
        <v>362</v>
      </c>
      <c r="I105" s="25">
        <v>101</v>
      </c>
      <c r="J105" s="26">
        <v>303</v>
      </c>
      <c r="K105" s="25">
        <v>282</v>
      </c>
      <c r="L105" s="26">
        <v>665</v>
      </c>
      <c r="M105" s="26">
        <f>VLOOKUP(D105,[1]Sheet1!$1:$1048576,15,FALSE)</f>
        <v>107</v>
      </c>
      <c r="N105" s="26">
        <f t="shared" si="2"/>
        <v>558</v>
      </c>
      <c r="O105" s="30" t="s">
        <v>67</v>
      </c>
      <c r="P105" s="23" t="s">
        <v>67</v>
      </c>
      <c r="Q105" s="23" t="s">
        <v>67</v>
      </c>
      <c r="R105" s="23" t="s">
        <v>67</v>
      </c>
      <c r="S105" s="26">
        <v>558</v>
      </c>
      <c r="T105" s="26"/>
    </row>
    <row r="106" s="2" customFormat="1" ht="29" customHeight="1" spans="1:20">
      <c r="A106" s="12">
        <v>103</v>
      </c>
      <c r="B106" s="16" t="s">
        <v>22</v>
      </c>
      <c r="C106" s="16" t="s">
        <v>135</v>
      </c>
      <c r="D106" s="16" t="s">
        <v>231</v>
      </c>
      <c r="E106" s="23" t="s">
        <v>67</v>
      </c>
      <c r="F106" s="27" t="s">
        <v>67</v>
      </c>
      <c r="G106" s="25">
        <v>131</v>
      </c>
      <c r="H106" s="26">
        <v>262</v>
      </c>
      <c r="I106" s="25">
        <v>77</v>
      </c>
      <c r="J106" s="26">
        <v>231</v>
      </c>
      <c r="K106" s="25">
        <v>208</v>
      </c>
      <c r="L106" s="26">
        <v>493</v>
      </c>
      <c r="M106" s="26">
        <f>VLOOKUP(D106,[1]Sheet1!$1:$1048576,15,FALSE)</f>
        <v>8</v>
      </c>
      <c r="N106" s="26">
        <f t="shared" si="2"/>
        <v>485</v>
      </c>
      <c r="O106" s="30" t="s">
        <v>67</v>
      </c>
      <c r="P106" s="23" t="s">
        <v>67</v>
      </c>
      <c r="Q106" s="23" t="s">
        <v>67</v>
      </c>
      <c r="R106" s="23" t="s">
        <v>67</v>
      </c>
      <c r="S106" s="26">
        <v>485</v>
      </c>
      <c r="T106" s="26"/>
    </row>
    <row r="107" s="2" customFormat="1" ht="29" customHeight="1" spans="1:20">
      <c r="A107" s="12">
        <v>104</v>
      </c>
      <c r="B107" s="13" t="s">
        <v>22</v>
      </c>
      <c r="C107" s="13" t="s">
        <v>213</v>
      </c>
      <c r="D107" s="15" t="s">
        <v>232</v>
      </c>
      <c r="E107" s="23" t="s">
        <v>67</v>
      </c>
      <c r="F107" s="27" t="s">
        <v>67</v>
      </c>
      <c r="G107" s="25">
        <v>2</v>
      </c>
      <c r="H107" s="26">
        <v>4</v>
      </c>
      <c r="I107" s="25">
        <v>2</v>
      </c>
      <c r="J107" s="26">
        <v>6</v>
      </c>
      <c r="K107" s="25">
        <v>4</v>
      </c>
      <c r="L107" s="26">
        <v>10</v>
      </c>
      <c r="M107" s="26">
        <v>0</v>
      </c>
      <c r="N107" s="26">
        <f t="shared" si="2"/>
        <v>10</v>
      </c>
      <c r="O107" s="30" t="s">
        <v>67</v>
      </c>
      <c r="P107" s="23" t="s">
        <v>67</v>
      </c>
      <c r="Q107" s="23" t="s">
        <v>67</v>
      </c>
      <c r="R107" s="23" t="s">
        <v>67</v>
      </c>
      <c r="S107" s="26">
        <v>10</v>
      </c>
      <c r="T107" s="26"/>
    </row>
    <row r="108" s="2" customFormat="1" ht="29" customHeight="1" spans="1:20">
      <c r="A108" s="12">
        <v>105</v>
      </c>
      <c r="B108" s="13" t="s">
        <v>22</v>
      </c>
      <c r="C108" s="13" t="s">
        <v>195</v>
      </c>
      <c r="D108" s="15" t="s">
        <v>233</v>
      </c>
      <c r="E108" s="23" t="s">
        <v>67</v>
      </c>
      <c r="F108" s="27" t="s">
        <v>67</v>
      </c>
      <c r="G108" s="25">
        <v>66</v>
      </c>
      <c r="H108" s="26">
        <v>132</v>
      </c>
      <c r="I108" s="25">
        <v>59</v>
      </c>
      <c r="J108" s="26">
        <v>177</v>
      </c>
      <c r="K108" s="25">
        <v>125</v>
      </c>
      <c r="L108" s="26">
        <v>309</v>
      </c>
      <c r="M108" s="26">
        <f>VLOOKUP(D108,[1]Sheet1!$1:$1048576,15,FALSE)</f>
        <v>199</v>
      </c>
      <c r="N108" s="26">
        <f t="shared" si="2"/>
        <v>110</v>
      </c>
      <c r="O108" s="30" t="s">
        <v>67</v>
      </c>
      <c r="P108" s="23" t="s">
        <v>67</v>
      </c>
      <c r="Q108" s="23" t="s">
        <v>67</v>
      </c>
      <c r="R108" s="23" t="s">
        <v>67</v>
      </c>
      <c r="S108" s="26">
        <v>110</v>
      </c>
      <c r="T108" s="26"/>
    </row>
    <row r="109" s="2" customFormat="1" ht="29" customHeight="1" spans="1:20">
      <c r="A109" s="12">
        <v>106</v>
      </c>
      <c r="B109" s="13" t="s">
        <v>22</v>
      </c>
      <c r="C109" s="13" t="s">
        <v>175</v>
      </c>
      <c r="D109" s="15" t="s">
        <v>234</v>
      </c>
      <c r="E109" s="23" t="s">
        <v>67</v>
      </c>
      <c r="F109" s="27" t="s">
        <v>67</v>
      </c>
      <c r="G109" s="25">
        <v>49</v>
      </c>
      <c r="H109" s="26">
        <v>98</v>
      </c>
      <c r="I109" s="25">
        <v>45</v>
      </c>
      <c r="J109" s="26">
        <v>135</v>
      </c>
      <c r="K109" s="25">
        <v>94</v>
      </c>
      <c r="L109" s="26">
        <v>233</v>
      </c>
      <c r="M109" s="26">
        <f>VLOOKUP(D109,[1]Sheet1!$1:$1048576,15,FALSE)</f>
        <v>129</v>
      </c>
      <c r="N109" s="26">
        <f t="shared" si="2"/>
        <v>104</v>
      </c>
      <c r="O109" s="30" t="s">
        <v>67</v>
      </c>
      <c r="P109" s="23" t="s">
        <v>67</v>
      </c>
      <c r="Q109" s="23" t="s">
        <v>67</v>
      </c>
      <c r="R109" s="23" t="s">
        <v>67</v>
      </c>
      <c r="S109" s="26">
        <v>104</v>
      </c>
      <c r="T109" s="26"/>
    </row>
    <row r="110" s="3" customFormat="1" ht="29" customHeight="1" spans="1:20">
      <c r="A110" s="12">
        <v>107</v>
      </c>
      <c r="B110" s="13" t="s">
        <v>22</v>
      </c>
      <c r="C110" s="13" t="s">
        <v>203</v>
      </c>
      <c r="D110" s="15" t="s">
        <v>235</v>
      </c>
      <c r="E110" s="23" t="s">
        <v>67</v>
      </c>
      <c r="F110" s="27" t="s">
        <v>67</v>
      </c>
      <c r="G110" s="25">
        <v>66</v>
      </c>
      <c r="H110" s="26">
        <v>132</v>
      </c>
      <c r="I110" s="25">
        <v>103</v>
      </c>
      <c r="J110" s="26">
        <v>309</v>
      </c>
      <c r="K110" s="25">
        <v>169</v>
      </c>
      <c r="L110" s="26">
        <v>441</v>
      </c>
      <c r="M110" s="26">
        <f>VLOOKUP(D110,[1]Sheet1!$1:$1048576,15,FALSE)</f>
        <v>82</v>
      </c>
      <c r="N110" s="26">
        <f t="shared" si="2"/>
        <v>359</v>
      </c>
      <c r="O110" s="30" t="s">
        <v>67</v>
      </c>
      <c r="P110" s="23" t="s">
        <v>67</v>
      </c>
      <c r="Q110" s="23" t="s">
        <v>67</v>
      </c>
      <c r="R110" s="23" t="s">
        <v>67</v>
      </c>
      <c r="S110" s="26">
        <v>359</v>
      </c>
      <c r="T110" s="26"/>
    </row>
    <row r="111" s="3" customFormat="1" ht="29" customHeight="1" spans="1:20">
      <c r="A111" s="12">
        <v>108</v>
      </c>
      <c r="B111" s="13" t="s">
        <v>22</v>
      </c>
      <c r="C111" s="13" t="s">
        <v>205</v>
      </c>
      <c r="D111" s="15" t="s">
        <v>236</v>
      </c>
      <c r="E111" s="23" t="s">
        <v>67</v>
      </c>
      <c r="F111" s="27" t="s">
        <v>67</v>
      </c>
      <c r="G111" s="25">
        <v>25</v>
      </c>
      <c r="H111" s="26">
        <v>50</v>
      </c>
      <c r="I111" s="25">
        <v>15</v>
      </c>
      <c r="J111" s="26">
        <v>45</v>
      </c>
      <c r="K111" s="25">
        <v>40</v>
      </c>
      <c r="L111" s="26">
        <v>95</v>
      </c>
      <c r="M111" s="26">
        <f>VLOOKUP(D111,[1]Sheet1!$1:$1048576,15,FALSE)</f>
        <v>64</v>
      </c>
      <c r="N111" s="26">
        <f t="shared" si="2"/>
        <v>31</v>
      </c>
      <c r="O111" s="30" t="s">
        <v>67</v>
      </c>
      <c r="P111" s="23" t="s">
        <v>67</v>
      </c>
      <c r="Q111" s="23" t="s">
        <v>67</v>
      </c>
      <c r="R111" s="23" t="s">
        <v>67</v>
      </c>
      <c r="S111" s="26">
        <v>31</v>
      </c>
      <c r="T111" s="26"/>
    </row>
    <row r="112" s="2" customFormat="1" ht="29" customHeight="1" spans="1:20">
      <c r="A112" s="12">
        <v>109</v>
      </c>
      <c r="B112" s="13" t="s">
        <v>22</v>
      </c>
      <c r="C112" s="13" t="s">
        <v>146</v>
      </c>
      <c r="D112" s="15" t="s">
        <v>237</v>
      </c>
      <c r="E112" s="23" t="s">
        <v>67</v>
      </c>
      <c r="F112" s="27" t="s">
        <v>67</v>
      </c>
      <c r="G112" s="25">
        <v>9</v>
      </c>
      <c r="H112" s="26">
        <v>18</v>
      </c>
      <c r="I112" s="25">
        <v>0</v>
      </c>
      <c r="J112" s="26">
        <v>0</v>
      </c>
      <c r="K112" s="25">
        <v>9</v>
      </c>
      <c r="L112" s="26">
        <v>18</v>
      </c>
      <c r="M112" s="26">
        <f>VLOOKUP(D112,[1]Sheet1!$1:$1048576,15,FALSE)</f>
        <v>18</v>
      </c>
      <c r="N112" s="26">
        <f t="shared" si="2"/>
        <v>0</v>
      </c>
      <c r="O112" s="30" t="s">
        <v>67</v>
      </c>
      <c r="P112" s="23" t="s">
        <v>67</v>
      </c>
      <c r="Q112" s="23" t="s">
        <v>67</v>
      </c>
      <c r="R112" s="23" t="s">
        <v>67</v>
      </c>
      <c r="S112" s="26">
        <v>0</v>
      </c>
      <c r="T112" s="26"/>
    </row>
    <row r="113" s="2" customFormat="1" ht="29" customHeight="1" spans="1:20">
      <c r="A113" s="12">
        <v>110</v>
      </c>
      <c r="B113" s="13" t="s">
        <v>22</v>
      </c>
      <c r="C113" s="13" t="s">
        <v>159</v>
      </c>
      <c r="D113" s="15" t="s">
        <v>238</v>
      </c>
      <c r="E113" s="23" t="s">
        <v>67</v>
      </c>
      <c r="F113" s="27" t="s">
        <v>67</v>
      </c>
      <c r="G113" s="25">
        <v>2084</v>
      </c>
      <c r="H113" s="26">
        <v>4168</v>
      </c>
      <c r="I113" s="25">
        <v>8090</v>
      </c>
      <c r="J113" s="26">
        <v>24270</v>
      </c>
      <c r="K113" s="25">
        <v>10174</v>
      </c>
      <c r="L113" s="26">
        <v>28438</v>
      </c>
      <c r="M113" s="26">
        <f>VLOOKUP(D113,[1]Sheet1!$1:$1048576,15,FALSE)</f>
        <v>5860</v>
      </c>
      <c r="N113" s="26">
        <f t="shared" si="2"/>
        <v>22578</v>
      </c>
      <c r="O113" s="30" t="s">
        <v>67</v>
      </c>
      <c r="P113" s="23" t="s">
        <v>67</v>
      </c>
      <c r="Q113" s="23" t="s">
        <v>67</v>
      </c>
      <c r="R113" s="23" t="s">
        <v>67</v>
      </c>
      <c r="S113" s="26">
        <v>22578</v>
      </c>
      <c r="T113" s="26"/>
    </row>
    <row r="114" s="2" customFormat="1" ht="29" customHeight="1" spans="1:20">
      <c r="A114" s="12">
        <v>111</v>
      </c>
      <c r="B114" s="13" t="s">
        <v>22</v>
      </c>
      <c r="C114" s="13" t="s">
        <v>207</v>
      </c>
      <c r="D114" s="15" t="s">
        <v>239</v>
      </c>
      <c r="E114" s="23" t="s">
        <v>67</v>
      </c>
      <c r="F114" s="27" t="s">
        <v>67</v>
      </c>
      <c r="G114" s="25">
        <v>129</v>
      </c>
      <c r="H114" s="26">
        <v>258</v>
      </c>
      <c r="I114" s="25">
        <v>84</v>
      </c>
      <c r="J114" s="26">
        <v>252</v>
      </c>
      <c r="K114" s="25">
        <v>213</v>
      </c>
      <c r="L114" s="26">
        <v>510</v>
      </c>
      <c r="M114" s="26">
        <f>VLOOKUP(D114,[1]Sheet1!$1:$1048576,15,FALSE)</f>
        <v>359</v>
      </c>
      <c r="N114" s="26">
        <f t="shared" si="2"/>
        <v>151</v>
      </c>
      <c r="O114" s="30" t="s">
        <v>67</v>
      </c>
      <c r="P114" s="23" t="s">
        <v>67</v>
      </c>
      <c r="Q114" s="23" t="s">
        <v>67</v>
      </c>
      <c r="R114" s="23" t="s">
        <v>67</v>
      </c>
      <c r="S114" s="26">
        <v>151</v>
      </c>
      <c r="T114" s="26"/>
    </row>
    <row r="115" s="2" customFormat="1" ht="29" customHeight="1" spans="1:20">
      <c r="A115" s="12">
        <v>112</v>
      </c>
      <c r="B115" s="13" t="s">
        <v>22</v>
      </c>
      <c r="C115" s="13" t="s">
        <v>133</v>
      </c>
      <c r="D115" s="15" t="s">
        <v>240</v>
      </c>
      <c r="E115" s="23" t="s">
        <v>67</v>
      </c>
      <c r="F115" s="27" t="s">
        <v>67</v>
      </c>
      <c r="G115" s="25">
        <v>175</v>
      </c>
      <c r="H115" s="26">
        <v>350</v>
      </c>
      <c r="I115" s="25">
        <v>440</v>
      </c>
      <c r="J115" s="26">
        <v>1320</v>
      </c>
      <c r="K115" s="25">
        <v>615</v>
      </c>
      <c r="L115" s="26">
        <v>1670</v>
      </c>
      <c r="M115" s="26">
        <f>VLOOKUP(D115,[1]Sheet1!$1:$1048576,15,FALSE)</f>
        <v>351</v>
      </c>
      <c r="N115" s="26">
        <f t="shared" si="2"/>
        <v>1319</v>
      </c>
      <c r="O115" s="30" t="s">
        <v>67</v>
      </c>
      <c r="P115" s="23" t="s">
        <v>67</v>
      </c>
      <c r="Q115" s="23" t="s">
        <v>67</v>
      </c>
      <c r="R115" s="23" t="s">
        <v>67</v>
      </c>
      <c r="S115" s="26">
        <v>1319</v>
      </c>
      <c r="T115" s="26"/>
    </row>
    <row r="116" s="2" customFormat="1" ht="29" customHeight="1" spans="1:20">
      <c r="A116" s="12">
        <v>113</v>
      </c>
      <c r="B116" s="13" t="s">
        <v>22</v>
      </c>
      <c r="C116" s="13" t="s">
        <v>149</v>
      </c>
      <c r="D116" s="15" t="s">
        <v>241</v>
      </c>
      <c r="E116" s="23" t="s">
        <v>67</v>
      </c>
      <c r="F116" s="27" t="s">
        <v>67</v>
      </c>
      <c r="G116" s="25">
        <v>2</v>
      </c>
      <c r="H116" s="26">
        <v>4</v>
      </c>
      <c r="I116" s="25">
        <v>2</v>
      </c>
      <c r="J116" s="26">
        <v>6</v>
      </c>
      <c r="K116" s="25">
        <v>4</v>
      </c>
      <c r="L116" s="26">
        <v>10</v>
      </c>
      <c r="M116" s="26">
        <v>0</v>
      </c>
      <c r="N116" s="26">
        <f t="shared" si="2"/>
        <v>10</v>
      </c>
      <c r="O116" s="30" t="s">
        <v>67</v>
      </c>
      <c r="P116" s="23" t="s">
        <v>67</v>
      </c>
      <c r="Q116" s="23" t="s">
        <v>67</v>
      </c>
      <c r="R116" s="23" t="s">
        <v>67</v>
      </c>
      <c r="S116" s="26">
        <v>10</v>
      </c>
      <c r="T116" s="26"/>
    </row>
    <row r="117" s="3" customFormat="1" ht="29" customHeight="1" spans="1:20">
      <c r="A117" s="12">
        <v>114</v>
      </c>
      <c r="B117" s="13" t="s">
        <v>22</v>
      </c>
      <c r="C117" s="13" t="s">
        <v>182</v>
      </c>
      <c r="D117" s="15" t="s">
        <v>242</v>
      </c>
      <c r="E117" s="23" t="s">
        <v>67</v>
      </c>
      <c r="F117" s="27" t="s">
        <v>67</v>
      </c>
      <c r="G117" s="25">
        <v>22</v>
      </c>
      <c r="H117" s="26">
        <v>44</v>
      </c>
      <c r="I117" s="25">
        <v>1</v>
      </c>
      <c r="J117" s="26">
        <v>3</v>
      </c>
      <c r="K117" s="25">
        <v>23</v>
      </c>
      <c r="L117" s="26">
        <v>47</v>
      </c>
      <c r="M117" s="26">
        <f>VLOOKUP(D117,[1]Sheet1!$1:$1048576,15,FALSE)</f>
        <v>17</v>
      </c>
      <c r="N117" s="26">
        <f t="shared" si="2"/>
        <v>30</v>
      </c>
      <c r="O117" s="30" t="s">
        <v>67</v>
      </c>
      <c r="P117" s="23" t="s">
        <v>67</v>
      </c>
      <c r="Q117" s="23" t="s">
        <v>67</v>
      </c>
      <c r="R117" s="23" t="s">
        <v>67</v>
      </c>
      <c r="S117" s="26">
        <v>30</v>
      </c>
      <c r="T117" s="26"/>
    </row>
    <row r="118" s="3" customFormat="1" ht="29" customHeight="1" spans="1:20">
      <c r="A118" s="12">
        <v>115</v>
      </c>
      <c r="B118" s="13" t="s">
        <v>22</v>
      </c>
      <c r="C118" s="13" t="s">
        <v>173</v>
      </c>
      <c r="D118" s="15" t="s">
        <v>243</v>
      </c>
      <c r="E118" s="23" t="s">
        <v>67</v>
      </c>
      <c r="F118" s="27" t="s">
        <v>67</v>
      </c>
      <c r="G118" s="25">
        <v>4</v>
      </c>
      <c r="H118" s="26">
        <v>8</v>
      </c>
      <c r="I118" s="25">
        <v>0</v>
      </c>
      <c r="J118" s="26">
        <v>0</v>
      </c>
      <c r="K118" s="25">
        <v>4</v>
      </c>
      <c r="L118" s="26">
        <v>8</v>
      </c>
      <c r="M118" s="26">
        <f>VLOOKUP(D118,[1]Sheet1!$1:$1048576,15,FALSE)</f>
        <v>4</v>
      </c>
      <c r="N118" s="26">
        <f t="shared" si="2"/>
        <v>4</v>
      </c>
      <c r="O118" s="30" t="s">
        <v>67</v>
      </c>
      <c r="P118" s="23" t="s">
        <v>67</v>
      </c>
      <c r="Q118" s="23" t="s">
        <v>67</v>
      </c>
      <c r="R118" s="23" t="s">
        <v>67</v>
      </c>
      <c r="S118" s="26">
        <v>4</v>
      </c>
      <c r="T118" s="26"/>
    </row>
    <row r="119" s="3" customFormat="1" ht="29" customHeight="1" spans="1:20">
      <c r="A119" s="12">
        <v>116</v>
      </c>
      <c r="B119" s="13" t="s">
        <v>22</v>
      </c>
      <c r="C119" s="13" t="s">
        <v>152</v>
      </c>
      <c r="D119" s="15" t="s">
        <v>244</v>
      </c>
      <c r="E119" s="23" t="s">
        <v>245</v>
      </c>
      <c r="F119" s="27" t="s">
        <v>67</v>
      </c>
      <c r="G119" s="25">
        <v>2055</v>
      </c>
      <c r="H119" s="26">
        <v>4110</v>
      </c>
      <c r="I119" s="25">
        <v>3490</v>
      </c>
      <c r="J119" s="26">
        <v>10470</v>
      </c>
      <c r="K119" s="25">
        <v>5545</v>
      </c>
      <c r="L119" s="26">
        <v>14580</v>
      </c>
      <c r="M119" s="26">
        <f>VLOOKUP(D119,[1]Sheet1!$1:$1048576,15,FALSE)</f>
        <v>3200</v>
      </c>
      <c r="N119" s="26">
        <f t="shared" si="2"/>
        <v>11380</v>
      </c>
      <c r="O119" s="30" t="s">
        <v>67</v>
      </c>
      <c r="P119" s="26">
        <v>11090</v>
      </c>
      <c r="Q119" s="26">
        <f>VLOOKUP(D119,[1]Sheet1!$1:$1048576,17,FALSE)</f>
        <v>0</v>
      </c>
      <c r="R119" s="26">
        <f>P119-Q119</f>
        <v>11090</v>
      </c>
      <c r="S119" s="26">
        <v>22470</v>
      </c>
      <c r="T119" s="26"/>
    </row>
    <row r="120" s="3" customFormat="1" ht="29" customHeight="1" spans="1:20">
      <c r="A120" s="12">
        <v>117</v>
      </c>
      <c r="B120" s="16" t="s">
        <v>22</v>
      </c>
      <c r="C120" s="16" t="s">
        <v>161</v>
      </c>
      <c r="D120" s="16" t="s">
        <v>246</v>
      </c>
      <c r="E120" s="23" t="s">
        <v>247</v>
      </c>
      <c r="F120" s="27" t="s">
        <v>67</v>
      </c>
      <c r="G120" s="25">
        <v>1273</v>
      </c>
      <c r="H120" s="26">
        <v>2546</v>
      </c>
      <c r="I120" s="25">
        <v>11767</v>
      </c>
      <c r="J120" s="26">
        <v>35301</v>
      </c>
      <c r="K120" s="25">
        <v>13040</v>
      </c>
      <c r="L120" s="26">
        <v>37847</v>
      </c>
      <c r="M120" s="26">
        <f>VLOOKUP(D120,[1]Sheet1!$1:$1048576,15,FALSE)</f>
        <v>9073</v>
      </c>
      <c r="N120" s="26">
        <f t="shared" si="2"/>
        <v>28774</v>
      </c>
      <c r="O120" s="30" t="s">
        <v>67</v>
      </c>
      <c r="P120" s="26">
        <v>26080</v>
      </c>
      <c r="Q120" s="26">
        <f>VLOOKUP(D120,[1]Sheet1!$1:$1048576,17,FALSE)</f>
        <v>6324</v>
      </c>
      <c r="R120" s="26">
        <f>P120-Q120</f>
        <v>19756</v>
      </c>
      <c r="S120" s="26">
        <v>48530</v>
      </c>
      <c r="T120" s="26"/>
    </row>
    <row r="121" s="3" customFormat="1" ht="29" customHeight="1" spans="1:20">
      <c r="A121" s="12">
        <v>118</v>
      </c>
      <c r="B121" s="13" t="s">
        <v>22</v>
      </c>
      <c r="C121" s="13" t="s">
        <v>168</v>
      </c>
      <c r="D121" s="15" t="s">
        <v>248</v>
      </c>
      <c r="E121" s="23" t="s">
        <v>67</v>
      </c>
      <c r="F121" s="27" t="s">
        <v>67</v>
      </c>
      <c r="G121" s="25">
        <v>13</v>
      </c>
      <c r="H121" s="26">
        <v>26</v>
      </c>
      <c r="I121" s="25">
        <v>1</v>
      </c>
      <c r="J121" s="26">
        <v>3</v>
      </c>
      <c r="K121" s="25">
        <v>14</v>
      </c>
      <c r="L121" s="26">
        <v>29</v>
      </c>
      <c r="M121" s="26">
        <v>0</v>
      </c>
      <c r="N121" s="26">
        <f t="shared" si="2"/>
        <v>29</v>
      </c>
      <c r="O121" s="30" t="s">
        <v>67</v>
      </c>
      <c r="P121" s="23" t="s">
        <v>67</v>
      </c>
      <c r="Q121" s="23" t="s">
        <v>67</v>
      </c>
      <c r="R121" s="23" t="s">
        <v>67</v>
      </c>
      <c r="S121" s="26">
        <v>29</v>
      </c>
      <c r="T121" s="26"/>
    </row>
    <row r="122" s="3" customFormat="1" ht="29" customHeight="1" spans="1:20">
      <c r="A122" s="12">
        <v>119</v>
      </c>
      <c r="B122" s="13" t="s">
        <v>22</v>
      </c>
      <c r="C122" s="13" t="s">
        <v>140</v>
      </c>
      <c r="D122" s="15" t="s">
        <v>249</v>
      </c>
      <c r="E122" s="23" t="s">
        <v>67</v>
      </c>
      <c r="F122" s="27" t="s">
        <v>67</v>
      </c>
      <c r="G122" s="25">
        <v>26</v>
      </c>
      <c r="H122" s="26">
        <v>52</v>
      </c>
      <c r="I122" s="25">
        <v>10</v>
      </c>
      <c r="J122" s="26">
        <v>30</v>
      </c>
      <c r="K122" s="25">
        <v>36</v>
      </c>
      <c r="L122" s="26">
        <v>82</v>
      </c>
      <c r="M122" s="26">
        <f>VLOOKUP(D122,[1]Sheet1!$1:$1048576,15,FALSE)</f>
        <v>26</v>
      </c>
      <c r="N122" s="26">
        <f t="shared" si="2"/>
        <v>56</v>
      </c>
      <c r="O122" s="30" t="s">
        <v>67</v>
      </c>
      <c r="P122" s="23" t="s">
        <v>67</v>
      </c>
      <c r="Q122" s="23" t="s">
        <v>67</v>
      </c>
      <c r="R122" s="23" t="s">
        <v>67</v>
      </c>
      <c r="S122" s="26">
        <v>56</v>
      </c>
      <c r="T122" s="26"/>
    </row>
    <row r="123" s="3" customFormat="1" ht="29" customHeight="1" spans="1:20">
      <c r="A123" s="12">
        <v>120</v>
      </c>
      <c r="B123" s="13" t="s">
        <v>22</v>
      </c>
      <c r="C123" s="13" t="s">
        <v>140</v>
      </c>
      <c r="D123" s="15" t="s">
        <v>250</v>
      </c>
      <c r="E123" s="23" t="s">
        <v>67</v>
      </c>
      <c r="F123" s="27" t="s">
        <v>67</v>
      </c>
      <c r="G123" s="25">
        <v>3</v>
      </c>
      <c r="H123" s="26">
        <v>6</v>
      </c>
      <c r="I123" s="25">
        <v>3</v>
      </c>
      <c r="J123" s="26">
        <v>9</v>
      </c>
      <c r="K123" s="25">
        <v>6</v>
      </c>
      <c r="L123" s="26">
        <v>15</v>
      </c>
      <c r="M123" s="26">
        <f>VLOOKUP(D123,[1]Sheet1!$1:$1048576,15,FALSE)</f>
        <v>2</v>
      </c>
      <c r="N123" s="26">
        <f t="shared" si="2"/>
        <v>13</v>
      </c>
      <c r="O123" s="30" t="s">
        <v>67</v>
      </c>
      <c r="P123" s="23" t="s">
        <v>67</v>
      </c>
      <c r="Q123" s="23" t="s">
        <v>67</v>
      </c>
      <c r="R123" s="23" t="s">
        <v>67</v>
      </c>
      <c r="S123" s="26">
        <v>13</v>
      </c>
      <c r="T123" s="26"/>
    </row>
    <row r="124" s="3" customFormat="1" ht="29" customHeight="1" spans="1:20">
      <c r="A124" s="12">
        <v>121</v>
      </c>
      <c r="B124" s="13" t="s">
        <v>22</v>
      </c>
      <c r="C124" s="13" t="s">
        <v>201</v>
      </c>
      <c r="D124" s="15" t="s">
        <v>251</v>
      </c>
      <c r="E124" s="23" t="s">
        <v>67</v>
      </c>
      <c r="F124" s="27" t="s">
        <v>67</v>
      </c>
      <c r="G124" s="25">
        <v>46</v>
      </c>
      <c r="H124" s="26">
        <v>92</v>
      </c>
      <c r="I124" s="25">
        <v>0</v>
      </c>
      <c r="J124" s="26">
        <v>0</v>
      </c>
      <c r="K124" s="25">
        <v>46</v>
      </c>
      <c r="L124" s="26">
        <v>92</v>
      </c>
      <c r="M124" s="26">
        <v>0</v>
      </c>
      <c r="N124" s="26">
        <f t="shared" si="2"/>
        <v>92</v>
      </c>
      <c r="O124" s="30" t="s">
        <v>67</v>
      </c>
      <c r="P124" s="23" t="s">
        <v>67</v>
      </c>
      <c r="Q124" s="23" t="s">
        <v>67</v>
      </c>
      <c r="R124" s="23" t="s">
        <v>67</v>
      </c>
      <c r="S124" s="26">
        <v>92</v>
      </c>
      <c r="T124" s="26"/>
    </row>
    <row r="125" s="3" customFormat="1" ht="29" customHeight="1" spans="1:20">
      <c r="A125" s="12">
        <v>122</v>
      </c>
      <c r="B125" s="13" t="s">
        <v>22</v>
      </c>
      <c r="C125" s="13" t="s">
        <v>137</v>
      </c>
      <c r="D125" s="15" t="s">
        <v>252</v>
      </c>
      <c r="E125" s="23" t="s">
        <v>253</v>
      </c>
      <c r="F125" s="27" t="s">
        <v>67</v>
      </c>
      <c r="G125" s="25">
        <v>193</v>
      </c>
      <c r="H125" s="26">
        <v>386</v>
      </c>
      <c r="I125" s="25">
        <v>307</v>
      </c>
      <c r="J125" s="26">
        <v>921</v>
      </c>
      <c r="K125" s="25">
        <v>500</v>
      </c>
      <c r="L125" s="26">
        <v>1307</v>
      </c>
      <c r="M125" s="26">
        <f>VLOOKUP(D125,[1]Sheet1!$1:$1048576,15,FALSE)</f>
        <v>199</v>
      </c>
      <c r="N125" s="26">
        <f t="shared" si="2"/>
        <v>1108</v>
      </c>
      <c r="O125" s="30" t="s">
        <v>67</v>
      </c>
      <c r="P125" s="26">
        <v>1000</v>
      </c>
      <c r="Q125" s="26">
        <f>VLOOKUP(D125,[1]Sheet1!$1:$1048576,17,FALSE)</f>
        <v>0</v>
      </c>
      <c r="R125" s="26">
        <f>P125-Q125</f>
        <v>1000</v>
      </c>
      <c r="S125" s="26">
        <v>2108</v>
      </c>
      <c r="T125" s="26"/>
    </row>
    <row r="126" s="2" customFormat="1" ht="29" customHeight="1" spans="1:20">
      <c r="A126" s="12">
        <v>123</v>
      </c>
      <c r="B126" s="33" t="s">
        <v>22</v>
      </c>
      <c r="C126" s="33" t="s">
        <v>161</v>
      </c>
      <c r="D126" s="33" t="s">
        <v>254</v>
      </c>
      <c r="E126" s="23" t="s">
        <v>67</v>
      </c>
      <c r="F126" s="27" t="s">
        <v>67</v>
      </c>
      <c r="G126" s="25">
        <v>2</v>
      </c>
      <c r="H126" s="26">
        <v>4</v>
      </c>
      <c r="I126" s="25">
        <v>11</v>
      </c>
      <c r="J126" s="26">
        <v>33</v>
      </c>
      <c r="K126" s="25">
        <v>13</v>
      </c>
      <c r="L126" s="26">
        <v>37</v>
      </c>
      <c r="M126" s="26">
        <v>0</v>
      </c>
      <c r="N126" s="26">
        <f t="shared" si="2"/>
        <v>37</v>
      </c>
      <c r="O126" s="30" t="s">
        <v>67</v>
      </c>
      <c r="P126" s="23" t="s">
        <v>67</v>
      </c>
      <c r="Q126" s="23" t="s">
        <v>67</v>
      </c>
      <c r="R126" s="23" t="s">
        <v>67</v>
      </c>
      <c r="S126" s="26">
        <v>37</v>
      </c>
      <c r="T126" s="26"/>
    </row>
    <row r="127" s="2" customFormat="1" ht="29" customHeight="1" spans="1:20">
      <c r="A127" s="12">
        <v>124</v>
      </c>
      <c r="B127" s="13" t="s">
        <v>22</v>
      </c>
      <c r="C127" s="13" t="s">
        <v>211</v>
      </c>
      <c r="D127" s="15" t="s">
        <v>255</v>
      </c>
      <c r="E127" s="23" t="s">
        <v>67</v>
      </c>
      <c r="F127" s="27" t="s">
        <v>67</v>
      </c>
      <c r="G127" s="25">
        <v>5</v>
      </c>
      <c r="H127" s="26">
        <v>10</v>
      </c>
      <c r="I127" s="25">
        <v>0</v>
      </c>
      <c r="J127" s="26">
        <v>0</v>
      </c>
      <c r="K127" s="25">
        <v>5</v>
      </c>
      <c r="L127" s="26">
        <v>10</v>
      </c>
      <c r="M127" s="26">
        <f>VLOOKUP(D127,[1]Sheet1!$1:$1048576,15,FALSE)</f>
        <v>10</v>
      </c>
      <c r="N127" s="26">
        <f t="shared" si="2"/>
        <v>0</v>
      </c>
      <c r="O127" s="30" t="s">
        <v>67</v>
      </c>
      <c r="P127" s="23" t="s">
        <v>67</v>
      </c>
      <c r="Q127" s="23" t="s">
        <v>67</v>
      </c>
      <c r="R127" s="23" t="s">
        <v>67</v>
      </c>
      <c r="S127" s="26">
        <v>0</v>
      </c>
      <c r="T127" s="26"/>
    </row>
    <row r="128" s="2" customFormat="1" ht="29" customHeight="1" spans="1:20">
      <c r="A128" s="12">
        <v>125</v>
      </c>
      <c r="B128" s="13" t="s">
        <v>22</v>
      </c>
      <c r="C128" s="13" t="s">
        <v>137</v>
      </c>
      <c r="D128" s="15" t="s">
        <v>256</v>
      </c>
      <c r="E128" s="23" t="s">
        <v>67</v>
      </c>
      <c r="F128" s="27" t="s">
        <v>67</v>
      </c>
      <c r="G128" s="25">
        <v>789</v>
      </c>
      <c r="H128" s="26">
        <v>1578</v>
      </c>
      <c r="I128" s="25">
        <v>349</v>
      </c>
      <c r="J128" s="26">
        <v>1047</v>
      </c>
      <c r="K128" s="25">
        <v>1138</v>
      </c>
      <c r="L128" s="26">
        <v>2625</v>
      </c>
      <c r="M128" s="26">
        <v>0</v>
      </c>
      <c r="N128" s="26">
        <f t="shared" si="2"/>
        <v>2625</v>
      </c>
      <c r="O128" s="30" t="s">
        <v>67</v>
      </c>
      <c r="P128" s="23" t="s">
        <v>67</v>
      </c>
      <c r="Q128" s="23" t="s">
        <v>67</v>
      </c>
      <c r="R128" s="23" t="s">
        <v>67</v>
      </c>
      <c r="S128" s="26">
        <v>2625</v>
      </c>
      <c r="T128" s="26"/>
    </row>
    <row r="129" s="3" customFormat="1" ht="29" customHeight="1" spans="1:20">
      <c r="A129" s="12">
        <v>126</v>
      </c>
      <c r="B129" s="13" t="s">
        <v>51</v>
      </c>
      <c r="C129" s="13" t="s">
        <v>257</v>
      </c>
      <c r="D129" s="15" t="s">
        <v>258</v>
      </c>
      <c r="E129" s="23" t="s">
        <v>259</v>
      </c>
      <c r="F129" s="27" t="s">
        <v>67</v>
      </c>
      <c r="G129" s="25">
        <v>5220</v>
      </c>
      <c r="H129" s="26">
        <v>10440</v>
      </c>
      <c r="I129" s="25">
        <v>12612</v>
      </c>
      <c r="J129" s="26">
        <v>37836</v>
      </c>
      <c r="K129" s="25">
        <v>17832</v>
      </c>
      <c r="L129" s="26">
        <v>48276</v>
      </c>
      <c r="M129" s="26">
        <f>VLOOKUP(D129,[1]Sheet1!$1:$1048576,15,FALSE)</f>
        <v>25219</v>
      </c>
      <c r="N129" s="26">
        <f t="shared" si="2"/>
        <v>23057</v>
      </c>
      <c r="O129" s="30" t="s">
        <v>67</v>
      </c>
      <c r="P129" s="26">
        <v>35664</v>
      </c>
      <c r="Q129" s="26">
        <f>VLOOKUP(D129,[1]Sheet1!$1:$1048576,17,FALSE)</f>
        <v>18630</v>
      </c>
      <c r="R129" s="26">
        <f>P129-Q129</f>
        <v>17034</v>
      </c>
      <c r="S129" s="26">
        <v>40091</v>
      </c>
      <c r="T129" s="26"/>
    </row>
    <row r="130" s="2" customFormat="1" ht="29" customHeight="1" spans="1:20">
      <c r="A130" s="12">
        <v>127</v>
      </c>
      <c r="B130" s="13" t="s">
        <v>51</v>
      </c>
      <c r="C130" s="13" t="s">
        <v>260</v>
      </c>
      <c r="D130" s="15" t="s">
        <v>261</v>
      </c>
      <c r="E130" s="23" t="s">
        <v>262</v>
      </c>
      <c r="F130" s="27" t="s">
        <v>67</v>
      </c>
      <c r="G130" s="25">
        <v>1610</v>
      </c>
      <c r="H130" s="26">
        <v>3220</v>
      </c>
      <c r="I130" s="25">
        <v>5107</v>
      </c>
      <c r="J130" s="26">
        <v>15321</v>
      </c>
      <c r="K130" s="25">
        <v>6717</v>
      </c>
      <c r="L130" s="26">
        <v>18541</v>
      </c>
      <c r="M130" s="26">
        <f>VLOOKUP(D130,[1]Sheet1!$1:$1048576,15,FALSE)</f>
        <v>7917</v>
      </c>
      <c r="N130" s="26">
        <f t="shared" si="2"/>
        <v>10624</v>
      </c>
      <c r="O130" s="30" t="s">
        <v>67</v>
      </c>
      <c r="P130" s="26">
        <v>13434</v>
      </c>
      <c r="Q130" s="26">
        <f>VLOOKUP(D130,[1]Sheet1!$1:$1048576,17,FALSE)</f>
        <v>5630</v>
      </c>
      <c r="R130" s="26">
        <f>P130-Q130</f>
        <v>7804</v>
      </c>
      <c r="S130" s="26">
        <v>18428</v>
      </c>
      <c r="T130" s="26"/>
    </row>
    <row r="131" s="2" customFormat="1" ht="29" customHeight="1" spans="1:20">
      <c r="A131" s="12">
        <v>128</v>
      </c>
      <c r="B131" s="13" t="s">
        <v>51</v>
      </c>
      <c r="C131" s="13" t="s">
        <v>263</v>
      </c>
      <c r="D131" s="15" t="s">
        <v>264</v>
      </c>
      <c r="E131" s="23" t="s">
        <v>265</v>
      </c>
      <c r="F131" s="27" t="s">
        <v>67</v>
      </c>
      <c r="G131" s="25">
        <v>2956</v>
      </c>
      <c r="H131" s="26">
        <v>5912</v>
      </c>
      <c r="I131" s="25">
        <v>9185</v>
      </c>
      <c r="J131" s="26">
        <v>27555</v>
      </c>
      <c r="K131" s="25">
        <v>12141</v>
      </c>
      <c r="L131" s="26">
        <v>33467</v>
      </c>
      <c r="M131" s="26">
        <f>VLOOKUP(D131,[1]Sheet1!$1:$1048576,15,FALSE)</f>
        <v>18821</v>
      </c>
      <c r="N131" s="26">
        <f t="shared" si="2"/>
        <v>14646</v>
      </c>
      <c r="O131" s="30" t="s">
        <v>67</v>
      </c>
      <c r="P131" s="26">
        <v>24282</v>
      </c>
      <c r="Q131" s="26">
        <f>VLOOKUP(D131,[1]Sheet1!$1:$1048576,17,FALSE)</f>
        <v>13516</v>
      </c>
      <c r="R131" s="26">
        <f>P131-Q131</f>
        <v>10766</v>
      </c>
      <c r="S131" s="26">
        <v>25412</v>
      </c>
      <c r="T131" s="26"/>
    </row>
    <row r="132" s="2" customFormat="1" ht="29" customHeight="1" spans="1:20">
      <c r="A132" s="12">
        <v>129</v>
      </c>
      <c r="B132" s="13" t="s">
        <v>51</v>
      </c>
      <c r="C132" s="13" t="s">
        <v>266</v>
      </c>
      <c r="D132" s="15" t="s">
        <v>267</v>
      </c>
      <c r="E132" s="23" t="s">
        <v>67</v>
      </c>
      <c r="F132" s="27" t="s">
        <v>67</v>
      </c>
      <c r="G132" s="25">
        <v>830</v>
      </c>
      <c r="H132" s="26">
        <v>1660</v>
      </c>
      <c r="I132" s="25">
        <v>3279</v>
      </c>
      <c r="J132" s="26">
        <v>9837</v>
      </c>
      <c r="K132" s="25">
        <v>4109</v>
      </c>
      <c r="L132" s="26">
        <v>11497</v>
      </c>
      <c r="M132" s="26">
        <f>VLOOKUP(D132,[1]Sheet1!$1:$1048576,15,FALSE)</f>
        <v>6136</v>
      </c>
      <c r="N132" s="26">
        <f t="shared" si="2"/>
        <v>5361</v>
      </c>
      <c r="O132" s="30" t="s">
        <v>67</v>
      </c>
      <c r="P132" s="23" t="s">
        <v>67</v>
      </c>
      <c r="Q132" s="23" t="s">
        <v>67</v>
      </c>
      <c r="R132" s="23" t="s">
        <v>67</v>
      </c>
      <c r="S132" s="26">
        <v>5361</v>
      </c>
      <c r="T132" s="26"/>
    </row>
    <row r="133" s="3" customFormat="1" ht="29" customHeight="1" spans="1:20">
      <c r="A133" s="12">
        <v>130</v>
      </c>
      <c r="B133" s="13" t="s">
        <v>51</v>
      </c>
      <c r="C133" s="13" t="s">
        <v>268</v>
      </c>
      <c r="D133" s="15" t="s">
        <v>269</v>
      </c>
      <c r="E133" s="23" t="s">
        <v>67</v>
      </c>
      <c r="F133" s="27" t="s">
        <v>67</v>
      </c>
      <c r="G133" s="25">
        <v>670</v>
      </c>
      <c r="H133" s="26">
        <v>1340</v>
      </c>
      <c r="I133" s="25">
        <v>4479</v>
      </c>
      <c r="J133" s="26">
        <v>13437</v>
      </c>
      <c r="K133" s="25">
        <v>5149</v>
      </c>
      <c r="L133" s="26">
        <v>14777</v>
      </c>
      <c r="M133" s="26">
        <f>VLOOKUP(D133,[1]Sheet1!$1:$1048576,15,FALSE)</f>
        <v>6945</v>
      </c>
      <c r="N133" s="26">
        <f t="shared" ref="N133:N196" si="3">L133-M133</f>
        <v>7832</v>
      </c>
      <c r="O133" s="30" t="s">
        <v>67</v>
      </c>
      <c r="P133" s="23" t="s">
        <v>67</v>
      </c>
      <c r="Q133" s="23" t="s">
        <v>67</v>
      </c>
      <c r="R133" s="23" t="s">
        <v>67</v>
      </c>
      <c r="S133" s="26">
        <v>7832</v>
      </c>
      <c r="T133" s="26"/>
    </row>
    <row r="134" s="3" customFormat="1" ht="29" customHeight="1" spans="1:20">
      <c r="A134" s="12">
        <v>131</v>
      </c>
      <c r="B134" s="13" t="s">
        <v>51</v>
      </c>
      <c r="C134" s="13" t="s">
        <v>270</v>
      </c>
      <c r="D134" s="15" t="s">
        <v>271</v>
      </c>
      <c r="E134" s="23" t="s">
        <v>272</v>
      </c>
      <c r="F134" s="27" t="s">
        <v>67</v>
      </c>
      <c r="G134" s="25">
        <v>4135</v>
      </c>
      <c r="H134" s="26">
        <v>8270</v>
      </c>
      <c r="I134" s="25">
        <v>11358</v>
      </c>
      <c r="J134" s="26">
        <v>34074</v>
      </c>
      <c r="K134" s="25">
        <v>15493</v>
      </c>
      <c r="L134" s="26">
        <v>42344</v>
      </c>
      <c r="M134" s="26">
        <f>VLOOKUP(D134,[1]Sheet1!$1:$1048576,15,FALSE)</f>
        <v>22488</v>
      </c>
      <c r="N134" s="26">
        <f t="shared" si="3"/>
        <v>19856</v>
      </c>
      <c r="O134" s="30" t="s">
        <v>67</v>
      </c>
      <c r="P134" s="26">
        <v>30986</v>
      </c>
      <c r="Q134" s="26">
        <f>VLOOKUP(D134,[1]Sheet1!$1:$1048576,17,FALSE)</f>
        <v>16472</v>
      </c>
      <c r="R134" s="26">
        <f t="shared" ref="R133:R196" si="4">P134-Q134</f>
        <v>14514</v>
      </c>
      <c r="S134" s="26">
        <v>34370</v>
      </c>
      <c r="T134" s="26"/>
    </row>
    <row r="135" s="3" customFormat="1" ht="29" customHeight="1" spans="1:20">
      <c r="A135" s="12">
        <v>132</v>
      </c>
      <c r="B135" s="13" t="s">
        <v>51</v>
      </c>
      <c r="C135" s="13" t="s">
        <v>273</v>
      </c>
      <c r="D135" s="15" t="s">
        <v>274</v>
      </c>
      <c r="E135" s="23" t="s">
        <v>275</v>
      </c>
      <c r="F135" s="27" t="s">
        <v>67</v>
      </c>
      <c r="G135" s="25">
        <v>3284</v>
      </c>
      <c r="H135" s="26">
        <v>6568</v>
      </c>
      <c r="I135" s="25">
        <v>4982</v>
      </c>
      <c r="J135" s="26">
        <v>14946</v>
      </c>
      <c r="K135" s="25">
        <v>8266</v>
      </c>
      <c r="L135" s="26">
        <v>21514</v>
      </c>
      <c r="M135" s="26">
        <f>VLOOKUP(D135,[1]Sheet1!$1:$1048576,15,FALSE)</f>
        <v>11448</v>
      </c>
      <c r="N135" s="26">
        <f t="shared" si="3"/>
        <v>10066</v>
      </c>
      <c r="O135" s="30" t="s">
        <v>67</v>
      </c>
      <c r="P135" s="26">
        <v>16532</v>
      </c>
      <c r="Q135" s="26">
        <f>VLOOKUP(D135,[1]Sheet1!$1:$1048576,17,FALSE)</f>
        <v>8868</v>
      </c>
      <c r="R135" s="26">
        <f t="shared" si="4"/>
        <v>7664</v>
      </c>
      <c r="S135" s="26">
        <v>17730</v>
      </c>
      <c r="T135" s="26"/>
    </row>
    <row r="136" s="3" customFormat="1" ht="29" customHeight="1" spans="1:20">
      <c r="A136" s="12">
        <v>133</v>
      </c>
      <c r="B136" s="13" t="s">
        <v>51</v>
      </c>
      <c r="C136" s="13" t="s">
        <v>52</v>
      </c>
      <c r="D136" s="15" t="s">
        <v>276</v>
      </c>
      <c r="E136" s="23" t="s">
        <v>67</v>
      </c>
      <c r="F136" s="27" t="s">
        <v>67</v>
      </c>
      <c r="G136" s="25">
        <v>988</v>
      </c>
      <c r="H136" s="26">
        <v>1976</v>
      </c>
      <c r="I136" s="25">
        <v>3992</v>
      </c>
      <c r="J136" s="26">
        <v>11976</v>
      </c>
      <c r="K136" s="25">
        <v>4980</v>
      </c>
      <c r="L136" s="26">
        <v>13952</v>
      </c>
      <c r="M136" s="26">
        <f>VLOOKUP(D136,[1]Sheet1!$1:$1048576,15,FALSE)</f>
        <v>7528</v>
      </c>
      <c r="N136" s="26">
        <f t="shared" si="3"/>
        <v>6424</v>
      </c>
      <c r="O136" s="30" t="s">
        <v>67</v>
      </c>
      <c r="P136" s="23" t="s">
        <v>67</v>
      </c>
      <c r="Q136" s="23" t="s">
        <v>67</v>
      </c>
      <c r="R136" s="23" t="s">
        <v>67</v>
      </c>
      <c r="S136" s="26">
        <v>6424</v>
      </c>
      <c r="T136" s="26"/>
    </row>
    <row r="137" s="3" customFormat="1" ht="29" customHeight="1" spans="1:20">
      <c r="A137" s="12">
        <v>134</v>
      </c>
      <c r="B137" s="13" t="s">
        <v>51</v>
      </c>
      <c r="C137" s="13" t="s">
        <v>277</v>
      </c>
      <c r="D137" s="15" t="s">
        <v>278</v>
      </c>
      <c r="E137" s="23" t="s">
        <v>279</v>
      </c>
      <c r="F137" s="27" t="s">
        <v>67</v>
      </c>
      <c r="G137" s="25">
        <v>4321</v>
      </c>
      <c r="H137" s="26">
        <v>8642</v>
      </c>
      <c r="I137" s="25">
        <v>11411</v>
      </c>
      <c r="J137" s="26">
        <v>34233</v>
      </c>
      <c r="K137" s="25">
        <v>15732</v>
      </c>
      <c r="L137" s="26">
        <v>42875</v>
      </c>
      <c r="M137" s="26">
        <f>VLOOKUP(D137,[1]Sheet1!$1:$1048576,15,FALSE)</f>
        <v>21111</v>
      </c>
      <c r="N137" s="26">
        <f t="shared" si="3"/>
        <v>21764</v>
      </c>
      <c r="O137" s="30" t="s">
        <v>67</v>
      </c>
      <c r="P137" s="26">
        <v>31464</v>
      </c>
      <c r="Q137" s="26">
        <f>VLOOKUP(D137,[1]Sheet1!$1:$1048576,17,FALSE)</f>
        <v>15294</v>
      </c>
      <c r="R137" s="26">
        <f t="shared" si="4"/>
        <v>16170</v>
      </c>
      <c r="S137" s="26">
        <v>37934</v>
      </c>
      <c r="T137" s="26"/>
    </row>
    <row r="138" s="3" customFormat="1" ht="29" customHeight="1" spans="1:20">
      <c r="A138" s="12">
        <v>135</v>
      </c>
      <c r="B138" s="13" t="s">
        <v>51</v>
      </c>
      <c r="C138" s="13" t="s">
        <v>280</v>
      </c>
      <c r="D138" s="15" t="s">
        <v>281</v>
      </c>
      <c r="E138" s="23" t="s">
        <v>67</v>
      </c>
      <c r="F138" s="27" t="s">
        <v>67</v>
      </c>
      <c r="G138" s="25">
        <v>4363</v>
      </c>
      <c r="H138" s="26">
        <v>8726</v>
      </c>
      <c r="I138" s="25">
        <v>5513</v>
      </c>
      <c r="J138" s="26">
        <v>16539</v>
      </c>
      <c r="K138" s="25">
        <v>9876</v>
      </c>
      <c r="L138" s="26">
        <v>25265</v>
      </c>
      <c r="M138" s="26">
        <f>VLOOKUP(D138,[1]Sheet1!$1:$1048576,15,FALSE)</f>
        <v>11823</v>
      </c>
      <c r="N138" s="26">
        <f t="shared" si="3"/>
        <v>13442</v>
      </c>
      <c r="O138" s="30" t="s">
        <v>67</v>
      </c>
      <c r="P138" s="23" t="s">
        <v>67</v>
      </c>
      <c r="Q138" s="23" t="s">
        <v>67</v>
      </c>
      <c r="R138" s="23" t="s">
        <v>67</v>
      </c>
      <c r="S138" s="26">
        <v>13442</v>
      </c>
      <c r="T138" s="26"/>
    </row>
    <row r="139" s="2" customFormat="1" ht="29" customHeight="1" spans="1:20">
      <c r="A139" s="12">
        <v>136</v>
      </c>
      <c r="B139" s="13" t="s">
        <v>51</v>
      </c>
      <c r="C139" s="13" t="s">
        <v>280</v>
      </c>
      <c r="D139" s="15" t="s">
        <v>282</v>
      </c>
      <c r="E139" s="23" t="s">
        <v>67</v>
      </c>
      <c r="F139" s="27" t="s">
        <v>67</v>
      </c>
      <c r="G139" s="25">
        <v>2763</v>
      </c>
      <c r="H139" s="26">
        <v>5526</v>
      </c>
      <c r="I139" s="25">
        <v>9142</v>
      </c>
      <c r="J139" s="26">
        <v>27426</v>
      </c>
      <c r="K139" s="25">
        <v>11905</v>
      </c>
      <c r="L139" s="26">
        <v>32952</v>
      </c>
      <c r="M139" s="26">
        <f>VLOOKUP(D139,[1]Sheet1!$1:$1048576,15,FALSE)</f>
        <v>14772</v>
      </c>
      <c r="N139" s="26">
        <f t="shared" si="3"/>
        <v>18180</v>
      </c>
      <c r="O139" s="30" t="s">
        <v>67</v>
      </c>
      <c r="P139" s="23" t="s">
        <v>67</v>
      </c>
      <c r="Q139" s="23" t="s">
        <v>67</v>
      </c>
      <c r="R139" s="23" t="s">
        <v>67</v>
      </c>
      <c r="S139" s="26">
        <v>18180</v>
      </c>
      <c r="T139" s="26"/>
    </row>
    <row r="140" s="2" customFormat="1" ht="29" customHeight="1" spans="1:20">
      <c r="A140" s="12">
        <v>137</v>
      </c>
      <c r="B140" s="13" t="s">
        <v>51</v>
      </c>
      <c r="C140" s="13" t="s">
        <v>52</v>
      </c>
      <c r="D140" s="15" t="s">
        <v>283</v>
      </c>
      <c r="E140" s="23" t="s">
        <v>67</v>
      </c>
      <c r="F140" s="27" t="s">
        <v>67</v>
      </c>
      <c r="G140" s="25">
        <v>620</v>
      </c>
      <c r="H140" s="26">
        <v>1240</v>
      </c>
      <c r="I140" s="25">
        <v>3774</v>
      </c>
      <c r="J140" s="26">
        <v>11322</v>
      </c>
      <c r="K140" s="25">
        <v>4394</v>
      </c>
      <c r="L140" s="26">
        <v>12562</v>
      </c>
      <c r="M140" s="26">
        <f>VLOOKUP(D140,[1]Sheet1!$1:$1048576,15,FALSE)</f>
        <v>8104</v>
      </c>
      <c r="N140" s="26">
        <f t="shared" si="3"/>
        <v>4458</v>
      </c>
      <c r="O140" s="30" t="s">
        <v>67</v>
      </c>
      <c r="P140" s="23" t="s">
        <v>67</v>
      </c>
      <c r="Q140" s="23" t="s">
        <v>67</v>
      </c>
      <c r="R140" s="23" t="s">
        <v>67</v>
      </c>
      <c r="S140" s="26">
        <v>4458</v>
      </c>
      <c r="T140" s="26"/>
    </row>
    <row r="141" s="2" customFormat="1" ht="29" customHeight="1" spans="1:20">
      <c r="A141" s="12">
        <v>138</v>
      </c>
      <c r="B141" s="13" t="s">
        <v>284</v>
      </c>
      <c r="C141" s="13" t="s">
        <v>285</v>
      </c>
      <c r="D141" s="15" t="s">
        <v>286</v>
      </c>
      <c r="E141" s="23" t="s">
        <v>287</v>
      </c>
      <c r="F141" s="27" t="s">
        <v>67</v>
      </c>
      <c r="G141" s="25">
        <v>3799</v>
      </c>
      <c r="H141" s="26">
        <v>7598</v>
      </c>
      <c r="I141" s="25">
        <v>7129</v>
      </c>
      <c r="J141" s="26">
        <v>21387</v>
      </c>
      <c r="K141" s="25">
        <v>10928</v>
      </c>
      <c r="L141" s="26">
        <v>28985</v>
      </c>
      <c r="M141" s="26">
        <f>VLOOKUP(D141,[1]Sheet1!$1:$1048576,15,FALSE)</f>
        <v>16116</v>
      </c>
      <c r="N141" s="26">
        <f t="shared" si="3"/>
        <v>12869</v>
      </c>
      <c r="O141" s="30" t="s">
        <v>67</v>
      </c>
      <c r="P141" s="26">
        <v>21856</v>
      </c>
      <c r="Q141" s="26">
        <f>VLOOKUP(D141,[1]Sheet1!$1:$1048576,17,FALSE)</f>
        <v>12018</v>
      </c>
      <c r="R141" s="26">
        <f t="shared" si="4"/>
        <v>9838</v>
      </c>
      <c r="S141" s="26">
        <v>22707</v>
      </c>
      <c r="T141" s="26"/>
    </row>
    <row r="142" s="2" customFormat="1" ht="29" customHeight="1" spans="1:20">
      <c r="A142" s="12">
        <v>139</v>
      </c>
      <c r="B142" s="13" t="s">
        <v>284</v>
      </c>
      <c r="C142" s="13" t="s">
        <v>288</v>
      </c>
      <c r="D142" s="15" t="s">
        <v>289</v>
      </c>
      <c r="E142" s="23" t="s">
        <v>67</v>
      </c>
      <c r="F142" s="27" t="s">
        <v>67</v>
      </c>
      <c r="G142" s="25">
        <v>3667</v>
      </c>
      <c r="H142" s="26">
        <v>7334</v>
      </c>
      <c r="I142" s="25">
        <v>7808</v>
      </c>
      <c r="J142" s="26">
        <v>23424</v>
      </c>
      <c r="K142" s="25">
        <v>11475</v>
      </c>
      <c r="L142" s="26">
        <v>30758</v>
      </c>
      <c r="M142" s="26">
        <f>VLOOKUP(D142,[1]Sheet1!$1:$1048576,15,FALSE)</f>
        <v>15928</v>
      </c>
      <c r="N142" s="26">
        <f t="shared" si="3"/>
        <v>14830</v>
      </c>
      <c r="O142" s="30" t="s">
        <v>67</v>
      </c>
      <c r="P142" s="23" t="s">
        <v>67</v>
      </c>
      <c r="Q142" s="23" t="s">
        <v>67</v>
      </c>
      <c r="R142" s="23" t="s">
        <v>67</v>
      </c>
      <c r="S142" s="26">
        <v>14830</v>
      </c>
      <c r="T142" s="26"/>
    </row>
    <row r="143" s="2" customFormat="1" ht="29" customHeight="1" spans="1:20">
      <c r="A143" s="12">
        <v>140</v>
      </c>
      <c r="B143" s="13" t="s">
        <v>284</v>
      </c>
      <c r="C143" s="13" t="s">
        <v>290</v>
      </c>
      <c r="D143" s="15" t="s">
        <v>291</v>
      </c>
      <c r="E143" s="23" t="s">
        <v>292</v>
      </c>
      <c r="F143" s="27" t="s">
        <v>67</v>
      </c>
      <c r="G143" s="25">
        <v>3028</v>
      </c>
      <c r="H143" s="26">
        <v>6056</v>
      </c>
      <c r="I143" s="25">
        <v>6201</v>
      </c>
      <c r="J143" s="26">
        <v>18603</v>
      </c>
      <c r="K143" s="25">
        <v>9229</v>
      </c>
      <c r="L143" s="26">
        <v>24659</v>
      </c>
      <c r="M143" s="26">
        <f>VLOOKUP(D143,[1]Sheet1!$1:$1048576,15,FALSE)</f>
        <v>11867</v>
      </c>
      <c r="N143" s="26">
        <f t="shared" si="3"/>
        <v>12792</v>
      </c>
      <c r="O143" s="30" t="s">
        <v>67</v>
      </c>
      <c r="P143" s="26">
        <v>18458</v>
      </c>
      <c r="Q143" s="26">
        <f>VLOOKUP(D143,[1]Sheet1!$1:$1048576,17,FALSE)</f>
        <v>8852</v>
      </c>
      <c r="R143" s="26">
        <f t="shared" si="4"/>
        <v>9606</v>
      </c>
      <c r="S143" s="26">
        <v>22398</v>
      </c>
      <c r="T143" s="26"/>
    </row>
    <row r="144" s="2" customFormat="1" ht="29" customHeight="1" spans="1:20">
      <c r="A144" s="12">
        <v>141</v>
      </c>
      <c r="B144" s="13" t="s">
        <v>284</v>
      </c>
      <c r="C144" s="13" t="s">
        <v>293</v>
      </c>
      <c r="D144" s="15" t="s">
        <v>294</v>
      </c>
      <c r="E144" s="23" t="s">
        <v>295</v>
      </c>
      <c r="F144" s="27" t="s">
        <v>67</v>
      </c>
      <c r="G144" s="25">
        <v>24890</v>
      </c>
      <c r="H144" s="26">
        <v>49780</v>
      </c>
      <c r="I144" s="25">
        <v>26879</v>
      </c>
      <c r="J144" s="26">
        <v>80637</v>
      </c>
      <c r="K144" s="25">
        <v>51769</v>
      </c>
      <c r="L144" s="26">
        <v>130417</v>
      </c>
      <c r="M144" s="26">
        <f>VLOOKUP(D144,[1]Sheet1!$1:$1048576,15,FALSE)</f>
        <v>70633</v>
      </c>
      <c r="N144" s="26">
        <f t="shared" si="3"/>
        <v>59784</v>
      </c>
      <c r="O144" s="30" t="s">
        <v>67</v>
      </c>
      <c r="P144" s="26">
        <v>103538</v>
      </c>
      <c r="Q144" s="26">
        <f>VLOOKUP(D144,[1]Sheet1!$1:$1048576,17,FALSE)</f>
        <v>56214</v>
      </c>
      <c r="R144" s="26">
        <f t="shared" si="4"/>
        <v>47324</v>
      </c>
      <c r="S144" s="26">
        <v>107108</v>
      </c>
      <c r="T144" s="26"/>
    </row>
    <row r="145" s="2" customFormat="1" ht="29" customHeight="1" spans="1:20">
      <c r="A145" s="12">
        <v>142</v>
      </c>
      <c r="B145" s="13" t="s">
        <v>284</v>
      </c>
      <c r="C145" s="13" t="s">
        <v>296</v>
      </c>
      <c r="D145" s="15" t="s">
        <v>297</v>
      </c>
      <c r="E145" s="23" t="s">
        <v>67</v>
      </c>
      <c r="F145" s="27" t="s">
        <v>67</v>
      </c>
      <c r="G145" s="25">
        <v>1345</v>
      </c>
      <c r="H145" s="26">
        <v>2690</v>
      </c>
      <c r="I145" s="25">
        <v>4649</v>
      </c>
      <c r="J145" s="26">
        <v>13947</v>
      </c>
      <c r="K145" s="25">
        <v>5994</v>
      </c>
      <c r="L145" s="26">
        <v>16637</v>
      </c>
      <c r="M145" s="26">
        <f>VLOOKUP(D145,[1]Sheet1!$1:$1048576,15,FALSE)</f>
        <v>8855</v>
      </c>
      <c r="N145" s="26">
        <f t="shared" si="3"/>
        <v>7782</v>
      </c>
      <c r="O145" s="30" t="s">
        <v>67</v>
      </c>
      <c r="P145" s="23" t="s">
        <v>67</v>
      </c>
      <c r="Q145" s="23" t="s">
        <v>67</v>
      </c>
      <c r="R145" s="23" t="s">
        <v>67</v>
      </c>
      <c r="S145" s="26">
        <v>7782</v>
      </c>
      <c r="T145" s="26"/>
    </row>
    <row r="146" s="3" customFormat="1" ht="29" customHeight="1" spans="1:20">
      <c r="A146" s="12">
        <v>143</v>
      </c>
      <c r="B146" s="13" t="s">
        <v>284</v>
      </c>
      <c r="C146" s="13" t="s">
        <v>298</v>
      </c>
      <c r="D146" s="15" t="s">
        <v>299</v>
      </c>
      <c r="E146" s="23" t="s">
        <v>300</v>
      </c>
      <c r="F146" s="27" t="s">
        <v>67</v>
      </c>
      <c r="G146" s="25">
        <v>4672</v>
      </c>
      <c r="H146" s="26">
        <v>9344</v>
      </c>
      <c r="I146" s="25">
        <v>7325</v>
      </c>
      <c r="J146" s="26">
        <v>21975</v>
      </c>
      <c r="K146" s="25">
        <v>11997</v>
      </c>
      <c r="L146" s="26">
        <v>31319</v>
      </c>
      <c r="M146" s="26">
        <f>VLOOKUP(D146,[1]Sheet1!$1:$1048576,15,FALSE)</f>
        <v>15485</v>
      </c>
      <c r="N146" s="26">
        <f t="shared" si="3"/>
        <v>15834</v>
      </c>
      <c r="O146" s="30" t="s">
        <v>67</v>
      </c>
      <c r="P146" s="26">
        <v>23994</v>
      </c>
      <c r="Q146" s="26">
        <f>VLOOKUP(D146,[1]Sheet1!$1:$1048576,17,FALSE)</f>
        <v>11854</v>
      </c>
      <c r="R146" s="26">
        <f t="shared" si="4"/>
        <v>12140</v>
      </c>
      <c r="S146" s="26">
        <v>27974</v>
      </c>
      <c r="T146" s="26"/>
    </row>
    <row r="147" s="3" customFormat="1" ht="29" customHeight="1" spans="1:20">
      <c r="A147" s="12">
        <v>144</v>
      </c>
      <c r="B147" s="13" t="s">
        <v>284</v>
      </c>
      <c r="C147" s="13" t="s">
        <v>301</v>
      </c>
      <c r="D147" s="15" t="s">
        <v>302</v>
      </c>
      <c r="E147" s="23" t="s">
        <v>67</v>
      </c>
      <c r="F147" s="27" t="s">
        <v>67</v>
      </c>
      <c r="G147" s="25">
        <v>4584</v>
      </c>
      <c r="H147" s="26">
        <v>9168</v>
      </c>
      <c r="I147" s="25">
        <v>6106</v>
      </c>
      <c r="J147" s="26">
        <v>18318</v>
      </c>
      <c r="K147" s="25">
        <v>10690</v>
      </c>
      <c r="L147" s="26">
        <v>27486</v>
      </c>
      <c r="M147" s="26">
        <f>VLOOKUP(D147,[1]Sheet1!$1:$1048576,15,FALSE)</f>
        <v>11877</v>
      </c>
      <c r="N147" s="26">
        <f t="shared" si="3"/>
        <v>15609</v>
      </c>
      <c r="O147" s="30" t="s">
        <v>67</v>
      </c>
      <c r="P147" s="23" t="s">
        <v>67</v>
      </c>
      <c r="Q147" s="23" t="s">
        <v>67</v>
      </c>
      <c r="R147" s="23" t="s">
        <v>67</v>
      </c>
      <c r="S147" s="26">
        <v>15609</v>
      </c>
      <c r="T147" s="26"/>
    </row>
    <row r="148" s="4" customFormat="1" ht="29" customHeight="1" spans="1:20">
      <c r="A148" s="12">
        <v>145</v>
      </c>
      <c r="B148" s="13" t="s">
        <v>284</v>
      </c>
      <c r="C148" s="13" t="s">
        <v>303</v>
      </c>
      <c r="D148" s="15" t="s">
        <v>304</v>
      </c>
      <c r="E148" s="23" t="s">
        <v>305</v>
      </c>
      <c r="F148" s="27" t="s">
        <v>67</v>
      </c>
      <c r="G148" s="25">
        <v>4058</v>
      </c>
      <c r="H148" s="26">
        <v>8116</v>
      </c>
      <c r="I148" s="25">
        <v>8613</v>
      </c>
      <c r="J148" s="26">
        <v>25839</v>
      </c>
      <c r="K148" s="25">
        <v>12671</v>
      </c>
      <c r="L148" s="26">
        <v>33955</v>
      </c>
      <c r="M148" s="26">
        <f>VLOOKUP(D148,[1]Sheet1!$1:$1048576,15,FALSE)</f>
        <v>16716</v>
      </c>
      <c r="N148" s="26">
        <f t="shared" si="3"/>
        <v>17239</v>
      </c>
      <c r="O148" s="30" t="s">
        <v>67</v>
      </c>
      <c r="P148" s="26">
        <v>25342</v>
      </c>
      <c r="Q148" s="26">
        <f>VLOOKUP(D148,[1]Sheet1!$1:$1048576,17,FALSE)</f>
        <v>12584</v>
      </c>
      <c r="R148" s="26">
        <f t="shared" si="4"/>
        <v>12758</v>
      </c>
      <c r="S148" s="26">
        <v>29997</v>
      </c>
      <c r="T148" s="26"/>
    </row>
    <row r="149" s="3" customFormat="1" ht="29" customHeight="1" spans="1:20">
      <c r="A149" s="12">
        <v>146</v>
      </c>
      <c r="B149" s="13" t="s">
        <v>284</v>
      </c>
      <c r="C149" s="13" t="s">
        <v>306</v>
      </c>
      <c r="D149" s="15" t="s">
        <v>307</v>
      </c>
      <c r="E149" s="23" t="s">
        <v>67</v>
      </c>
      <c r="F149" s="27" t="s">
        <v>67</v>
      </c>
      <c r="G149" s="25">
        <v>3067</v>
      </c>
      <c r="H149" s="26">
        <v>6134</v>
      </c>
      <c r="I149" s="25">
        <v>5209</v>
      </c>
      <c r="J149" s="26">
        <v>15627</v>
      </c>
      <c r="K149" s="25">
        <v>8276</v>
      </c>
      <c r="L149" s="26">
        <v>21761</v>
      </c>
      <c r="M149" s="26">
        <f>VLOOKUP(D149,[1]Sheet1!$1:$1048576,15,FALSE)</f>
        <v>11674</v>
      </c>
      <c r="N149" s="26">
        <f t="shared" si="3"/>
        <v>10087</v>
      </c>
      <c r="O149" s="30" t="s">
        <v>67</v>
      </c>
      <c r="P149" s="23" t="s">
        <v>67</v>
      </c>
      <c r="Q149" s="23" t="s">
        <v>67</v>
      </c>
      <c r="R149" s="23" t="s">
        <v>67</v>
      </c>
      <c r="S149" s="26">
        <v>10087</v>
      </c>
      <c r="T149" s="26"/>
    </row>
    <row r="150" s="3" customFormat="1" ht="29" customHeight="1" spans="1:20">
      <c r="A150" s="12">
        <v>147</v>
      </c>
      <c r="B150" s="13" t="s">
        <v>284</v>
      </c>
      <c r="C150" s="13" t="s">
        <v>308</v>
      </c>
      <c r="D150" s="15" t="s">
        <v>309</v>
      </c>
      <c r="E150" s="23" t="s">
        <v>67</v>
      </c>
      <c r="F150" s="27" t="s">
        <v>67</v>
      </c>
      <c r="G150" s="25">
        <v>1676</v>
      </c>
      <c r="H150" s="26">
        <v>3352</v>
      </c>
      <c r="I150" s="25">
        <v>10767</v>
      </c>
      <c r="J150" s="26">
        <v>32301</v>
      </c>
      <c r="K150" s="25">
        <v>12443</v>
      </c>
      <c r="L150" s="26">
        <v>35653</v>
      </c>
      <c r="M150" s="26">
        <f>VLOOKUP(D150,[1]Sheet1!$1:$1048576,15,FALSE)</f>
        <v>19573</v>
      </c>
      <c r="N150" s="26">
        <f t="shared" si="3"/>
        <v>16080</v>
      </c>
      <c r="O150" s="30" t="s">
        <v>67</v>
      </c>
      <c r="P150" s="23" t="s">
        <v>67</v>
      </c>
      <c r="Q150" s="23" t="s">
        <v>67</v>
      </c>
      <c r="R150" s="23" t="s">
        <v>67</v>
      </c>
      <c r="S150" s="26">
        <v>16080</v>
      </c>
      <c r="T150" s="26"/>
    </row>
    <row r="151" s="3" customFormat="1" ht="29" customHeight="1" spans="1:20">
      <c r="A151" s="12">
        <v>148</v>
      </c>
      <c r="B151" s="13" t="s">
        <v>284</v>
      </c>
      <c r="C151" s="13" t="s">
        <v>301</v>
      </c>
      <c r="D151" s="15" t="s">
        <v>310</v>
      </c>
      <c r="E151" s="23" t="s">
        <v>311</v>
      </c>
      <c r="F151" s="27" t="s">
        <v>67</v>
      </c>
      <c r="G151" s="25">
        <v>4792</v>
      </c>
      <c r="H151" s="26">
        <v>9584</v>
      </c>
      <c r="I151" s="25">
        <v>2316</v>
      </c>
      <c r="J151" s="26">
        <v>6948</v>
      </c>
      <c r="K151" s="25">
        <v>7108</v>
      </c>
      <c r="L151" s="26">
        <v>16532</v>
      </c>
      <c r="M151" s="26">
        <f>VLOOKUP(D151,[1]Sheet1!$1:$1048576,15,FALSE)</f>
        <v>7493</v>
      </c>
      <c r="N151" s="26">
        <f t="shared" si="3"/>
        <v>9039</v>
      </c>
      <c r="O151" s="30" t="s">
        <v>67</v>
      </c>
      <c r="P151" s="26">
        <v>14216</v>
      </c>
      <c r="Q151" s="26">
        <f>VLOOKUP(D151,[1]Sheet1!$1:$1048576,17,FALSE)</f>
        <v>6692</v>
      </c>
      <c r="R151" s="26">
        <f t="shared" si="4"/>
        <v>7524</v>
      </c>
      <c r="S151" s="26">
        <v>16563</v>
      </c>
      <c r="T151" s="26"/>
    </row>
    <row r="152" s="3" customFormat="1" ht="29" customHeight="1" spans="1:20">
      <c r="A152" s="12">
        <v>149</v>
      </c>
      <c r="B152" s="13" t="s">
        <v>44</v>
      </c>
      <c r="C152" s="13" t="s">
        <v>312</v>
      </c>
      <c r="D152" s="15" t="s">
        <v>313</v>
      </c>
      <c r="E152" s="23" t="s">
        <v>314</v>
      </c>
      <c r="F152" s="27" t="s">
        <v>67</v>
      </c>
      <c r="G152" s="25">
        <v>4370</v>
      </c>
      <c r="H152" s="26">
        <v>8740</v>
      </c>
      <c r="I152" s="25">
        <v>12353</v>
      </c>
      <c r="J152" s="26">
        <v>37059</v>
      </c>
      <c r="K152" s="25">
        <v>16723</v>
      </c>
      <c r="L152" s="26">
        <v>45799</v>
      </c>
      <c r="M152" s="26">
        <f>VLOOKUP(D152,[1]Sheet1!$1:$1048576,15,FALSE)</f>
        <v>11133</v>
      </c>
      <c r="N152" s="26">
        <f t="shared" si="3"/>
        <v>34666</v>
      </c>
      <c r="O152" s="30" t="s">
        <v>67</v>
      </c>
      <c r="P152" s="26">
        <v>33446</v>
      </c>
      <c r="Q152" s="26">
        <f>VLOOKUP(D152,[1]Sheet1!$1:$1048576,17,FALSE)</f>
        <v>8114</v>
      </c>
      <c r="R152" s="26">
        <f t="shared" si="4"/>
        <v>25332</v>
      </c>
      <c r="S152" s="26">
        <v>59998</v>
      </c>
      <c r="T152" s="26"/>
    </row>
    <row r="153" s="2" customFormat="1" ht="29" customHeight="1" spans="1:20">
      <c r="A153" s="12">
        <v>150</v>
      </c>
      <c r="B153" s="13" t="s">
        <v>44</v>
      </c>
      <c r="C153" s="13" t="s">
        <v>315</v>
      </c>
      <c r="D153" s="15" t="s">
        <v>316</v>
      </c>
      <c r="E153" s="23" t="s">
        <v>317</v>
      </c>
      <c r="F153" s="27" t="s">
        <v>67</v>
      </c>
      <c r="G153" s="25">
        <v>1654</v>
      </c>
      <c r="H153" s="26">
        <v>3308</v>
      </c>
      <c r="I153" s="25">
        <v>8277</v>
      </c>
      <c r="J153" s="26">
        <v>24831</v>
      </c>
      <c r="K153" s="25">
        <v>9931</v>
      </c>
      <c r="L153" s="26">
        <v>28139</v>
      </c>
      <c r="M153" s="26">
        <f>VLOOKUP(D153,[1]Sheet1!$1:$1048576,15,FALSE)</f>
        <v>12809</v>
      </c>
      <c r="N153" s="26">
        <f t="shared" si="3"/>
        <v>15330</v>
      </c>
      <c r="O153" s="30" t="s">
        <v>67</v>
      </c>
      <c r="P153" s="26">
        <v>19862</v>
      </c>
      <c r="Q153" s="26">
        <f>VLOOKUP(D153,[1]Sheet1!$1:$1048576,17,FALSE)</f>
        <v>9180</v>
      </c>
      <c r="R153" s="26">
        <f t="shared" si="4"/>
        <v>10682</v>
      </c>
      <c r="S153" s="26">
        <v>26012</v>
      </c>
      <c r="T153" s="26"/>
    </row>
    <row r="154" s="2" customFormat="1" ht="29" customHeight="1" spans="1:20">
      <c r="A154" s="12">
        <v>151</v>
      </c>
      <c r="B154" s="13" t="s">
        <v>44</v>
      </c>
      <c r="C154" s="13" t="s">
        <v>312</v>
      </c>
      <c r="D154" s="15" t="s">
        <v>318</v>
      </c>
      <c r="E154" s="23" t="s">
        <v>319</v>
      </c>
      <c r="F154" s="27" t="s">
        <v>67</v>
      </c>
      <c r="G154" s="25">
        <v>18110</v>
      </c>
      <c r="H154" s="26">
        <v>36220</v>
      </c>
      <c r="I154" s="25">
        <v>28683</v>
      </c>
      <c r="J154" s="26">
        <v>86049</v>
      </c>
      <c r="K154" s="25">
        <v>46793</v>
      </c>
      <c r="L154" s="26">
        <v>122269</v>
      </c>
      <c r="M154" s="26">
        <f>VLOOKUP(D154,[1]Sheet1!$1:$1048576,15,FALSE)</f>
        <v>78945</v>
      </c>
      <c r="N154" s="26">
        <f t="shared" si="3"/>
        <v>43324</v>
      </c>
      <c r="O154" s="30" t="s">
        <v>67</v>
      </c>
      <c r="P154" s="26">
        <v>93586</v>
      </c>
      <c r="Q154" s="26">
        <f>VLOOKUP(D154,[1]Sheet1!$1:$1048576,17,FALSE)</f>
        <v>60988</v>
      </c>
      <c r="R154" s="26">
        <f t="shared" si="4"/>
        <v>32598</v>
      </c>
      <c r="S154" s="26">
        <v>75922</v>
      </c>
      <c r="T154" s="26"/>
    </row>
    <row r="155" s="2" customFormat="1" ht="29" customHeight="1" spans="1:20">
      <c r="A155" s="12">
        <v>152</v>
      </c>
      <c r="B155" s="13" t="s">
        <v>44</v>
      </c>
      <c r="C155" s="13" t="s">
        <v>320</v>
      </c>
      <c r="D155" s="15" t="s">
        <v>321</v>
      </c>
      <c r="E155" s="23" t="s">
        <v>322</v>
      </c>
      <c r="F155" s="27" t="s">
        <v>67</v>
      </c>
      <c r="G155" s="25">
        <v>3622</v>
      </c>
      <c r="H155" s="26">
        <v>7244</v>
      </c>
      <c r="I155" s="25">
        <v>1719</v>
      </c>
      <c r="J155" s="26">
        <v>5157</v>
      </c>
      <c r="K155" s="25">
        <v>5341</v>
      </c>
      <c r="L155" s="26">
        <v>12401</v>
      </c>
      <c r="M155" s="26">
        <f>VLOOKUP(D155,[1]Sheet1!$1:$1048576,15,FALSE)</f>
        <v>6453</v>
      </c>
      <c r="N155" s="26">
        <f t="shared" si="3"/>
        <v>5948</v>
      </c>
      <c r="O155" s="30" t="s">
        <v>67</v>
      </c>
      <c r="P155" s="26">
        <v>10682</v>
      </c>
      <c r="Q155" s="26">
        <f>VLOOKUP(D155,[1]Sheet1!$1:$1048576,17,FALSE)</f>
        <v>5636</v>
      </c>
      <c r="R155" s="26">
        <f t="shared" si="4"/>
        <v>5046</v>
      </c>
      <c r="S155" s="26">
        <v>10994</v>
      </c>
      <c r="T155" s="26"/>
    </row>
    <row r="156" s="3" customFormat="1" ht="29" customHeight="1" spans="1:20">
      <c r="A156" s="12">
        <v>153</v>
      </c>
      <c r="B156" s="13" t="s">
        <v>44</v>
      </c>
      <c r="C156" s="13" t="s">
        <v>323</v>
      </c>
      <c r="D156" s="15" t="s">
        <v>324</v>
      </c>
      <c r="E156" s="23" t="s">
        <v>325</v>
      </c>
      <c r="F156" s="27" t="s">
        <v>67</v>
      </c>
      <c r="G156" s="25">
        <v>880</v>
      </c>
      <c r="H156" s="26">
        <v>1760</v>
      </c>
      <c r="I156" s="25">
        <v>7383</v>
      </c>
      <c r="J156" s="26">
        <v>22149</v>
      </c>
      <c r="K156" s="25">
        <v>8263</v>
      </c>
      <c r="L156" s="26">
        <v>23909</v>
      </c>
      <c r="M156" s="26">
        <f>VLOOKUP(D156,[1]Sheet1!$1:$1048576,15,FALSE)</f>
        <v>13720</v>
      </c>
      <c r="N156" s="26">
        <f t="shared" si="3"/>
        <v>10189</v>
      </c>
      <c r="O156" s="30" t="s">
        <v>67</v>
      </c>
      <c r="P156" s="26">
        <v>16526</v>
      </c>
      <c r="Q156" s="26">
        <f>VLOOKUP(D156,[1]Sheet1!$1:$1048576,17,FALSE)</f>
        <v>9456</v>
      </c>
      <c r="R156" s="26">
        <f t="shared" si="4"/>
        <v>7070</v>
      </c>
      <c r="S156" s="26">
        <v>17259</v>
      </c>
      <c r="T156" s="26"/>
    </row>
    <row r="157" s="3" customFormat="1" ht="29" customHeight="1" spans="1:20">
      <c r="A157" s="12">
        <v>154</v>
      </c>
      <c r="B157" s="13" t="s">
        <v>44</v>
      </c>
      <c r="C157" s="13" t="s">
        <v>326</v>
      </c>
      <c r="D157" s="15" t="s">
        <v>327</v>
      </c>
      <c r="E157" s="24" t="s">
        <v>328</v>
      </c>
      <c r="F157" s="27" t="s">
        <v>67</v>
      </c>
      <c r="G157" s="25">
        <v>1588</v>
      </c>
      <c r="H157" s="26">
        <v>3176</v>
      </c>
      <c r="I157" s="25">
        <v>9621</v>
      </c>
      <c r="J157" s="26">
        <v>28863</v>
      </c>
      <c r="K157" s="25">
        <v>11209</v>
      </c>
      <c r="L157" s="26">
        <v>32039</v>
      </c>
      <c r="M157" s="26">
        <f>VLOOKUP(D157,[1]Sheet1!$1:$1048576,15,FALSE)</f>
        <v>16983</v>
      </c>
      <c r="N157" s="26">
        <f t="shared" si="3"/>
        <v>15056</v>
      </c>
      <c r="O157" s="30" t="s">
        <v>67</v>
      </c>
      <c r="P157" s="26">
        <v>22418</v>
      </c>
      <c r="Q157" s="26">
        <f>VLOOKUP(D157,[1]Sheet1!$1:$1048576,17,FALSE)</f>
        <v>11974</v>
      </c>
      <c r="R157" s="26">
        <f t="shared" si="4"/>
        <v>10444</v>
      </c>
      <c r="S157" s="26">
        <v>25500</v>
      </c>
      <c r="T157" s="26"/>
    </row>
    <row r="158" s="3" customFormat="1" ht="29" customHeight="1" spans="1:20">
      <c r="A158" s="12">
        <v>155</v>
      </c>
      <c r="B158" s="13" t="s">
        <v>44</v>
      </c>
      <c r="C158" s="13" t="s">
        <v>48</v>
      </c>
      <c r="D158" s="15" t="s">
        <v>329</v>
      </c>
      <c r="E158" s="23" t="s">
        <v>330</v>
      </c>
      <c r="F158" s="27" t="s">
        <v>67</v>
      </c>
      <c r="G158" s="25">
        <v>4987</v>
      </c>
      <c r="H158" s="26">
        <v>9974</v>
      </c>
      <c r="I158" s="25">
        <v>9754</v>
      </c>
      <c r="J158" s="26">
        <v>29262</v>
      </c>
      <c r="K158" s="25">
        <v>14741</v>
      </c>
      <c r="L158" s="26">
        <v>39236</v>
      </c>
      <c r="M158" s="26">
        <f>VLOOKUP(D158,[1]Sheet1!$1:$1048576,15,FALSE)</f>
        <v>20496</v>
      </c>
      <c r="N158" s="26">
        <f t="shared" si="3"/>
        <v>18740</v>
      </c>
      <c r="O158" s="30" t="s">
        <v>67</v>
      </c>
      <c r="P158" s="26">
        <v>29482</v>
      </c>
      <c r="Q158" s="26">
        <f>VLOOKUP(D158,[1]Sheet1!$1:$1048576,17,FALSE)</f>
        <v>15582</v>
      </c>
      <c r="R158" s="26">
        <f t="shared" si="4"/>
        <v>13900</v>
      </c>
      <c r="S158" s="26">
        <v>32640</v>
      </c>
      <c r="T158" s="26"/>
    </row>
    <row r="159" s="3" customFormat="1" ht="29" customHeight="1" spans="1:20">
      <c r="A159" s="12">
        <v>156</v>
      </c>
      <c r="B159" s="13" t="s">
        <v>44</v>
      </c>
      <c r="C159" s="13" t="s">
        <v>331</v>
      </c>
      <c r="D159" s="13" t="s">
        <v>332</v>
      </c>
      <c r="E159" s="23" t="s">
        <v>333</v>
      </c>
      <c r="F159" s="27" t="s">
        <v>67</v>
      </c>
      <c r="G159" s="25">
        <v>113</v>
      </c>
      <c r="H159" s="26">
        <v>226</v>
      </c>
      <c r="I159" s="25">
        <v>167</v>
      </c>
      <c r="J159" s="26">
        <v>501</v>
      </c>
      <c r="K159" s="25">
        <v>280</v>
      </c>
      <c r="L159" s="26">
        <v>727</v>
      </c>
      <c r="M159" s="26">
        <f>VLOOKUP(D159,[1]Sheet1!$1:$1048576,15,FALSE)</f>
        <v>727</v>
      </c>
      <c r="N159" s="26">
        <f t="shared" si="3"/>
        <v>0</v>
      </c>
      <c r="O159" s="30" t="s">
        <v>67</v>
      </c>
      <c r="P159" s="26">
        <v>560</v>
      </c>
      <c r="Q159" s="26">
        <f>VLOOKUP(D159,[1]Sheet1!$1:$1048576,17,FALSE)</f>
        <v>560</v>
      </c>
      <c r="R159" s="26">
        <f t="shared" si="4"/>
        <v>0</v>
      </c>
      <c r="S159" s="26">
        <v>0</v>
      </c>
      <c r="T159" s="26"/>
    </row>
    <row r="160" s="3" customFormat="1" ht="29" customHeight="1" spans="1:20">
      <c r="A160" s="12">
        <v>157</v>
      </c>
      <c r="B160" s="13" t="s">
        <v>44</v>
      </c>
      <c r="C160" s="13" t="s">
        <v>334</v>
      </c>
      <c r="D160" s="13" t="s">
        <v>335</v>
      </c>
      <c r="E160" s="23" t="s">
        <v>336</v>
      </c>
      <c r="F160" s="27" t="s">
        <v>67</v>
      </c>
      <c r="G160" s="25">
        <v>208</v>
      </c>
      <c r="H160" s="26">
        <v>416</v>
      </c>
      <c r="I160" s="25">
        <v>351</v>
      </c>
      <c r="J160" s="26">
        <v>1053</v>
      </c>
      <c r="K160" s="25">
        <v>559</v>
      </c>
      <c r="L160" s="26">
        <v>1469</v>
      </c>
      <c r="M160" s="26">
        <f>VLOOKUP(D160,[1]Sheet1!$1:$1048576,15,FALSE)</f>
        <v>1469</v>
      </c>
      <c r="N160" s="26">
        <f t="shared" si="3"/>
        <v>0</v>
      </c>
      <c r="O160" s="30" t="s">
        <v>67</v>
      </c>
      <c r="P160" s="26">
        <v>1118</v>
      </c>
      <c r="Q160" s="26">
        <f>VLOOKUP(D160,[1]Sheet1!$1:$1048576,17,FALSE)</f>
        <v>1118</v>
      </c>
      <c r="R160" s="26">
        <f t="shared" si="4"/>
        <v>0</v>
      </c>
      <c r="S160" s="26">
        <v>0</v>
      </c>
      <c r="T160" s="26"/>
    </row>
    <row r="161" s="3" customFormat="1" ht="29" customHeight="1" spans="1:20">
      <c r="A161" s="12">
        <v>158</v>
      </c>
      <c r="B161" s="13" t="s">
        <v>44</v>
      </c>
      <c r="C161" s="13" t="s">
        <v>337</v>
      </c>
      <c r="D161" s="15" t="s">
        <v>338</v>
      </c>
      <c r="E161" s="23" t="s">
        <v>339</v>
      </c>
      <c r="F161" s="27" t="s">
        <v>67</v>
      </c>
      <c r="G161" s="25">
        <v>1711</v>
      </c>
      <c r="H161" s="26">
        <v>3422</v>
      </c>
      <c r="I161" s="25">
        <v>7225</v>
      </c>
      <c r="J161" s="26">
        <v>21675</v>
      </c>
      <c r="K161" s="25">
        <v>8936</v>
      </c>
      <c r="L161" s="26">
        <v>25097</v>
      </c>
      <c r="M161" s="26">
        <f>VLOOKUP(D161,[1]Sheet1!$1:$1048576,15,FALSE)</f>
        <v>13645</v>
      </c>
      <c r="N161" s="26">
        <f t="shared" si="3"/>
        <v>11452</v>
      </c>
      <c r="O161" s="30" t="s">
        <v>67</v>
      </c>
      <c r="P161" s="26">
        <v>17872</v>
      </c>
      <c r="Q161" s="26">
        <f>VLOOKUP(D161,[1]Sheet1!$1:$1048576,17,FALSE)</f>
        <v>9704</v>
      </c>
      <c r="R161" s="26">
        <f t="shared" si="4"/>
        <v>8168</v>
      </c>
      <c r="S161" s="26">
        <v>19620</v>
      </c>
      <c r="T161" s="26"/>
    </row>
    <row r="162" s="3" customFormat="1" ht="29" customHeight="1" spans="1:20">
      <c r="A162" s="12">
        <v>159</v>
      </c>
      <c r="B162" s="13" t="s">
        <v>44</v>
      </c>
      <c r="C162" s="13" t="s">
        <v>340</v>
      </c>
      <c r="D162" s="15" t="s">
        <v>341</v>
      </c>
      <c r="E162" s="23" t="s">
        <v>342</v>
      </c>
      <c r="F162" s="27" t="s">
        <v>67</v>
      </c>
      <c r="G162" s="25">
        <v>5040</v>
      </c>
      <c r="H162" s="26">
        <v>10080</v>
      </c>
      <c r="I162" s="25">
        <v>8493</v>
      </c>
      <c r="J162" s="26">
        <v>25479</v>
      </c>
      <c r="K162" s="25">
        <v>13533</v>
      </c>
      <c r="L162" s="26">
        <v>35559</v>
      </c>
      <c r="M162" s="26">
        <f>VLOOKUP(D162,[1]Sheet1!$1:$1048576,15,FALSE)</f>
        <v>20187</v>
      </c>
      <c r="N162" s="26">
        <f t="shared" si="3"/>
        <v>15372</v>
      </c>
      <c r="O162" s="30" t="s">
        <v>67</v>
      </c>
      <c r="P162" s="26">
        <v>27066</v>
      </c>
      <c r="Q162" s="26">
        <f>VLOOKUP(D162,[1]Sheet1!$1:$1048576,17,FALSE)</f>
        <v>15844</v>
      </c>
      <c r="R162" s="26">
        <f t="shared" si="4"/>
        <v>11222</v>
      </c>
      <c r="S162" s="26">
        <v>26594</v>
      </c>
      <c r="T162" s="26"/>
    </row>
    <row r="163" s="3" customFormat="1" ht="29" customHeight="1" spans="1:20">
      <c r="A163" s="12">
        <v>160</v>
      </c>
      <c r="B163" s="13" t="s">
        <v>44</v>
      </c>
      <c r="C163" s="13" t="s">
        <v>343</v>
      </c>
      <c r="D163" s="15" t="s">
        <v>344</v>
      </c>
      <c r="E163" s="23" t="s">
        <v>345</v>
      </c>
      <c r="F163" s="27" t="s">
        <v>67</v>
      </c>
      <c r="G163" s="25">
        <v>2776</v>
      </c>
      <c r="H163" s="26">
        <v>5552</v>
      </c>
      <c r="I163" s="25">
        <v>402</v>
      </c>
      <c r="J163" s="26">
        <v>1206</v>
      </c>
      <c r="K163" s="25">
        <v>3178</v>
      </c>
      <c r="L163" s="26">
        <v>6758</v>
      </c>
      <c r="M163" s="26">
        <f>VLOOKUP(D163,[1]Sheet1!$1:$1048576,15,FALSE)</f>
        <v>4558</v>
      </c>
      <c r="N163" s="26">
        <f t="shared" si="3"/>
        <v>2200</v>
      </c>
      <c r="O163" s="30" t="s">
        <v>67</v>
      </c>
      <c r="P163" s="26">
        <v>6356</v>
      </c>
      <c r="Q163" s="26">
        <f>VLOOKUP(D163,[1]Sheet1!$1:$1048576,17,FALSE)</f>
        <v>4290</v>
      </c>
      <c r="R163" s="26">
        <f t="shared" si="4"/>
        <v>2066</v>
      </c>
      <c r="S163" s="26">
        <v>4266</v>
      </c>
      <c r="T163" s="26"/>
    </row>
    <row r="164" s="3" customFormat="1" ht="29" customHeight="1" spans="1:20">
      <c r="A164" s="12">
        <v>161</v>
      </c>
      <c r="B164" s="13" t="s">
        <v>44</v>
      </c>
      <c r="C164" s="13" t="s">
        <v>343</v>
      </c>
      <c r="D164" s="15" t="s">
        <v>346</v>
      </c>
      <c r="E164" s="24" t="s">
        <v>347</v>
      </c>
      <c r="F164" s="27" t="s">
        <v>67</v>
      </c>
      <c r="G164" s="25">
        <v>1272</v>
      </c>
      <c r="H164" s="26">
        <v>2544</v>
      </c>
      <c r="I164" s="25">
        <v>1929</v>
      </c>
      <c r="J164" s="26">
        <v>5787</v>
      </c>
      <c r="K164" s="25">
        <v>3201</v>
      </c>
      <c r="L164" s="26">
        <v>8331</v>
      </c>
      <c r="M164" s="26">
        <f>VLOOKUP(D164,[1]Sheet1!$1:$1048576,15,FALSE)</f>
        <v>8331</v>
      </c>
      <c r="N164" s="26">
        <f t="shared" si="3"/>
        <v>0</v>
      </c>
      <c r="O164" s="30" t="s">
        <v>67</v>
      </c>
      <c r="P164" s="26">
        <v>6402</v>
      </c>
      <c r="Q164" s="26">
        <f>VLOOKUP(D164,[1]Sheet1!$1:$1048576,17,FALSE)</f>
        <v>6402</v>
      </c>
      <c r="R164" s="26">
        <f t="shared" si="4"/>
        <v>0</v>
      </c>
      <c r="S164" s="26">
        <v>0</v>
      </c>
      <c r="T164" s="26"/>
    </row>
    <row r="165" s="2" customFormat="1" ht="29" customHeight="1" spans="1:20">
      <c r="A165" s="12">
        <v>162</v>
      </c>
      <c r="B165" s="13" t="s">
        <v>44</v>
      </c>
      <c r="C165" s="13" t="s">
        <v>340</v>
      </c>
      <c r="D165" s="15" t="s">
        <v>348</v>
      </c>
      <c r="E165" s="23" t="s">
        <v>67</v>
      </c>
      <c r="F165" s="27" t="s">
        <v>67</v>
      </c>
      <c r="G165" s="25">
        <v>564</v>
      </c>
      <c r="H165" s="26">
        <v>1128</v>
      </c>
      <c r="I165" s="25">
        <v>269</v>
      </c>
      <c r="J165" s="26">
        <v>807</v>
      </c>
      <c r="K165" s="25">
        <v>833</v>
      </c>
      <c r="L165" s="26">
        <v>1935</v>
      </c>
      <c r="M165" s="26">
        <f>VLOOKUP(D165,[1]Sheet1!$1:$1048576,15,FALSE)</f>
        <v>1935</v>
      </c>
      <c r="N165" s="26">
        <f t="shared" si="3"/>
        <v>0</v>
      </c>
      <c r="O165" s="30" t="s">
        <v>67</v>
      </c>
      <c r="P165" s="23" t="s">
        <v>67</v>
      </c>
      <c r="Q165" s="23" t="s">
        <v>67</v>
      </c>
      <c r="R165" s="23" t="s">
        <v>67</v>
      </c>
      <c r="S165" s="26">
        <v>0</v>
      </c>
      <c r="T165" s="26"/>
    </row>
    <row r="166" s="2" customFormat="1" ht="29" customHeight="1" spans="1:20">
      <c r="A166" s="12">
        <v>163</v>
      </c>
      <c r="B166" s="13" t="s">
        <v>44</v>
      </c>
      <c r="C166" s="13" t="s">
        <v>334</v>
      </c>
      <c r="D166" s="15" t="s">
        <v>349</v>
      </c>
      <c r="E166" s="23" t="s">
        <v>350</v>
      </c>
      <c r="F166" s="27" t="s">
        <v>67</v>
      </c>
      <c r="G166" s="25">
        <v>6325</v>
      </c>
      <c r="H166" s="26">
        <v>12650</v>
      </c>
      <c r="I166" s="25">
        <v>11695</v>
      </c>
      <c r="J166" s="26">
        <v>35085</v>
      </c>
      <c r="K166" s="25">
        <v>18020</v>
      </c>
      <c r="L166" s="26">
        <v>47735</v>
      </c>
      <c r="M166" s="26">
        <f>VLOOKUP(D166,[1]Sheet1!$1:$1048576,15,FALSE)</f>
        <v>25200</v>
      </c>
      <c r="N166" s="26">
        <f t="shared" si="3"/>
        <v>22535</v>
      </c>
      <c r="O166" s="30" t="s">
        <v>67</v>
      </c>
      <c r="P166" s="26">
        <v>36040</v>
      </c>
      <c r="Q166" s="26">
        <f>VLOOKUP(D166,[1]Sheet1!$1:$1048576,17,FALSE)</f>
        <v>19364</v>
      </c>
      <c r="R166" s="26">
        <f t="shared" si="4"/>
        <v>16676</v>
      </c>
      <c r="S166" s="26">
        <v>39211</v>
      </c>
      <c r="T166" s="26"/>
    </row>
    <row r="167" s="3" customFormat="1" ht="29" customHeight="1" spans="1:20">
      <c r="A167" s="12">
        <v>164</v>
      </c>
      <c r="B167" s="13" t="s">
        <v>44</v>
      </c>
      <c r="C167" s="13" t="s">
        <v>334</v>
      </c>
      <c r="D167" s="15" t="s">
        <v>351</v>
      </c>
      <c r="E167" s="23" t="s">
        <v>67</v>
      </c>
      <c r="F167" s="27" t="s">
        <v>67</v>
      </c>
      <c r="G167" s="25">
        <v>38</v>
      </c>
      <c r="H167" s="26">
        <v>76</v>
      </c>
      <c r="I167" s="25">
        <v>75</v>
      </c>
      <c r="J167" s="26">
        <v>225</v>
      </c>
      <c r="K167" s="25">
        <v>113</v>
      </c>
      <c r="L167" s="26">
        <v>301</v>
      </c>
      <c r="M167" s="26">
        <v>0</v>
      </c>
      <c r="N167" s="26">
        <f t="shared" si="3"/>
        <v>301</v>
      </c>
      <c r="O167" s="30" t="s">
        <v>67</v>
      </c>
      <c r="P167" s="23" t="s">
        <v>67</v>
      </c>
      <c r="Q167" s="23" t="s">
        <v>67</v>
      </c>
      <c r="R167" s="23" t="s">
        <v>67</v>
      </c>
      <c r="S167" s="26">
        <v>301</v>
      </c>
      <c r="T167" s="26"/>
    </row>
    <row r="168" s="3" customFormat="1" ht="29" customHeight="1" spans="1:20">
      <c r="A168" s="12">
        <v>165</v>
      </c>
      <c r="B168" s="13" t="s">
        <v>44</v>
      </c>
      <c r="C168" s="13" t="s">
        <v>331</v>
      </c>
      <c r="D168" s="15" t="s">
        <v>352</v>
      </c>
      <c r="E168" s="23" t="s">
        <v>353</v>
      </c>
      <c r="F168" s="27" t="s">
        <v>67</v>
      </c>
      <c r="G168" s="25">
        <v>4463</v>
      </c>
      <c r="H168" s="26">
        <v>8926</v>
      </c>
      <c r="I168" s="25">
        <v>9794</v>
      </c>
      <c r="J168" s="26">
        <v>29382</v>
      </c>
      <c r="K168" s="25">
        <v>14257</v>
      </c>
      <c r="L168" s="26">
        <v>38308</v>
      </c>
      <c r="M168" s="26">
        <f>VLOOKUP(D168,[1]Sheet1!$1:$1048576,15,FALSE)</f>
        <v>18365</v>
      </c>
      <c r="N168" s="26">
        <f t="shared" si="3"/>
        <v>19943</v>
      </c>
      <c r="O168" s="30" t="s">
        <v>67</v>
      </c>
      <c r="P168" s="26">
        <v>28514</v>
      </c>
      <c r="Q168" s="26">
        <f>VLOOKUP(D168,[1]Sheet1!$1:$1048576,17,FALSE)</f>
        <v>13768</v>
      </c>
      <c r="R168" s="26">
        <f t="shared" si="4"/>
        <v>14746</v>
      </c>
      <c r="S168" s="26">
        <v>34689</v>
      </c>
      <c r="T168" s="26"/>
    </row>
    <row r="169" s="3" customFormat="1" ht="29" customHeight="1" spans="1:20">
      <c r="A169" s="12">
        <v>166</v>
      </c>
      <c r="B169" s="13" t="s">
        <v>44</v>
      </c>
      <c r="C169" s="13" t="s">
        <v>354</v>
      </c>
      <c r="D169" s="15" t="s">
        <v>355</v>
      </c>
      <c r="E169" s="23" t="s">
        <v>67</v>
      </c>
      <c r="F169" s="27" t="s">
        <v>67</v>
      </c>
      <c r="G169" s="25">
        <v>1291</v>
      </c>
      <c r="H169" s="26">
        <v>2582</v>
      </c>
      <c r="I169" s="25">
        <v>4765</v>
      </c>
      <c r="J169" s="26">
        <v>14295</v>
      </c>
      <c r="K169" s="25">
        <v>6056</v>
      </c>
      <c r="L169" s="26">
        <v>16877</v>
      </c>
      <c r="M169" s="26">
        <f>VLOOKUP(D169,[1]Sheet1!$1:$1048576,15,FALSE)</f>
        <v>7472</v>
      </c>
      <c r="N169" s="26">
        <f t="shared" si="3"/>
        <v>9405</v>
      </c>
      <c r="O169" s="30" t="s">
        <v>67</v>
      </c>
      <c r="P169" s="23" t="s">
        <v>67</v>
      </c>
      <c r="Q169" s="23" t="s">
        <v>67</v>
      </c>
      <c r="R169" s="23" t="s">
        <v>67</v>
      </c>
      <c r="S169" s="26">
        <v>9405</v>
      </c>
      <c r="T169" s="26"/>
    </row>
    <row r="170" s="3" customFormat="1" ht="29" customHeight="1" spans="1:20">
      <c r="A170" s="12">
        <v>167</v>
      </c>
      <c r="B170" s="13" t="s">
        <v>44</v>
      </c>
      <c r="C170" s="13" t="s">
        <v>343</v>
      </c>
      <c r="D170" s="15" t="s">
        <v>356</v>
      </c>
      <c r="E170" s="23" t="s">
        <v>357</v>
      </c>
      <c r="F170" s="27" t="s">
        <v>67</v>
      </c>
      <c r="G170" s="25">
        <v>461</v>
      </c>
      <c r="H170" s="26">
        <v>922</v>
      </c>
      <c r="I170" s="25">
        <v>2419</v>
      </c>
      <c r="J170" s="26">
        <v>7257</v>
      </c>
      <c r="K170" s="25">
        <v>2880</v>
      </c>
      <c r="L170" s="26">
        <v>8179</v>
      </c>
      <c r="M170" s="26">
        <f>VLOOKUP(D170,[1]Sheet1!$1:$1048576,15,FALSE)</f>
        <v>1586</v>
      </c>
      <c r="N170" s="26">
        <f t="shared" si="3"/>
        <v>6593</v>
      </c>
      <c r="O170" s="30" t="s">
        <v>67</v>
      </c>
      <c r="P170" s="26">
        <v>5760</v>
      </c>
      <c r="Q170" s="26">
        <f>VLOOKUP(D170,[1]Sheet1!$1:$1048576,17,FALSE)</f>
        <v>1128</v>
      </c>
      <c r="R170" s="26">
        <f t="shared" si="4"/>
        <v>4632</v>
      </c>
      <c r="S170" s="26">
        <v>11225</v>
      </c>
      <c r="T170" s="26"/>
    </row>
    <row r="171" s="3" customFormat="1" ht="29" customHeight="1" spans="1:20">
      <c r="A171" s="12">
        <v>168</v>
      </c>
      <c r="B171" s="13" t="s">
        <v>40</v>
      </c>
      <c r="C171" s="13" t="s">
        <v>358</v>
      </c>
      <c r="D171" s="15" t="s">
        <v>359</v>
      </c>
      <c r="E171" s="23" t="s">
        <v>360</v>
      </c>
      <c r="F171" s="27" t="s">
        <v>67</v>
      </c>
      <c r="G171" s="25">
        <v>2177</v>
      </c>
      <c r="H171" s="26">
        <v>4354</v>
      </c>
      <c r="I171" s="25">
        <v>7243</v>
      </c>
      <c r="J171" s="26">
        <v>21729</v>
      </c>
      <c r="K171" s="25">
        <v>9420</v>
      </c>
      <c r="L171" s="26">
        <v>26083</v>
      </c>
      <c r="M171" s="26">
        <f>VLOOKUP(D171,[1]Sheet1!$1:$1048576,15,FALSE)</f>
        <v>14623</v>
      </c>
      <c r="N171" s="26">
        <f t="shared" si="3"/>
        <v>11460</v>
      </c>
      <c r="O171" s="30" t="s">
        <v>67</v>
      </c>
      <c r="P171" s="26">
        <v>18840</v>
      </c>
      <c r="Q171" s="26">
        <f>VLOOKUP(D171,[1]Sheet1!$1:$1048576,17,FALSE)</f>
        <v>10728</v>
      </c>
      <c r="R171" s="26">
        <f t="shared" si="4"/>
        <v>8112</v>
      </c>
      <c r="S171" s="26">
        <v>19572</v>
      </c>
      <c r="T171" s="26"/>
    </row>
    <row r="172" s="3" customFormat="1" ht="29" customHeight="1" spans="1:20">
      <c r="A172" s="12">
        <v>169</v>
      </c>
      <c r="B172" s="13" t="s">
        <v>40</v>
      </c>
      <c r="C172" s="13" t="s">
        <v>361</v>
      </c>
      <c r="D172" s="15" t="s">
        <v>362</v>
      </c>
      <c r="E172" s="23" t="s">
        <v>50</v>
      </c>
      <c r="F172" s="27" t="s">
        <v>67</v>
      </c>
      <c r="G172" s="25">
        <v>4243</v>
      </c>
      <c r="H172" s="26">
        <v>8486</v>
      </c>
      <c r="I172" s="25">
        <v>8719</v>
      </c>
      <c r="J172" s="26">
        <v>26157</v>
      </c>
      <c r="K172" s="25">
        <v>12962</v>
      </c>
      <c r="L172" s="26">
        <v>34643</v>
      </c>
      <c r="M172" s="26">
        <f>VLOOKUP(D172,[1]Sheet1!$1:$1048576,15,FALSE)</f>
        <v>20907</v>
      </c>
      <c r="N172" s="26">
        <f t="shared" si="3"/>
        <v>13736</v>
      </c>
      <c r="O172" s="30" t="s">
        <v>67</v>
      </c>
      <c r="P172" s="26">
        <v>25924</v>
      </c>
      <c r="Q172" s="26">
        <f>VLOOKUP(D172,[1]Sheet1!$1:$1048576,17,FALSE)</f>
        <v>15746</v>
      </c>
      <c r="R172" s="26">
        <f t="shared" si="4"/>
        <v>10178</v>
      </c>
      <c r="S172" s="26">
        <v>23914</v>
      </c>
      <c r="T172" s="26"/>
    </row>
    <row r="173" s="3" customFormat="1" ht="29" customHeight="1" spans="1:20">
      <c r="A173" s="12">
        <v>170</v>
      </c>
      <c r="B173" s="13" t="s">
        <v>40</v>
      </c>
      <c r="C173" s="13" t="s">
        <v>363</v>
      </c>
      <c r="D173" s="15" t="s">
        <v>364</v>
      </c>
      <c r="E173" s="23" t="s">
        <v>67</v>
      </c>
      <c r="F173" s="27" t="s">
        <v>67</v>
      </c>
      <c r="G173" s="25">
        <v>2643</v>
      </c>
      <c r="H173" s="26">
        <v>5286</v>
      </c>
      <c r="I173" s="25">
        <v>7384</v>
      </c>
      <c r="J173" s="26">
        <v>22152</v>
      </c>
      <c r="K173" s="25">
        <v>10027</v>
      </c>
      <c r="L173" s="26">
        <v>27438</v>
      </c>
      <c r="M173" s="26">
        <f>VLOOKUP(D173,[1]Sheet1!$1:$1048576,15,FALSE)</f>
        <v>13581</v>
      </c>
      <c r="N173" s="26">
        <f t="shared" si="3"/>
        <v>13857</v>
      </c>
      <c r="O173" s="30" t="s">
        <v>67</v>
      </c>
      <c r="P173" s="23" t="s">
        <v>67</v>
      </c>
      <c r="Q173" s="23" t="s">
        <v>67</v>
      </c>
      <c r="R173" s="23" t="s">
        <v>67</v>
      </c>
      <c r="S173" s="26">
        <v>13857</v>
      </c>
      <c r="T173" s="26"/>
    </row>
    <row r="174" s="3" customFormat="1" ht="29" customHeight="1" spans="1:20">
      <c r="A174" s="12">
        <v>171</v>
      </c>
      <c r="B174" s="13" t="s">
        <v>40</v>
      </c>
      <c r="C174" s="13" t="s">
        <v>365</v>
      </c>
      <c r="D174" s="15" t="s">
        <v>366</v>
      </c>
      <c r="E174" s="23" t="s">
        <v>367</v>
      </c>
      <c r="F174" s="27" t="s">
        <v>67</v>
      </c>
      <c r="G174" s="25">
        <v>2073</v>
      </c>
      <c r="H174" s="26">
        <v>4146</v>
      </c>
      <c r="I174" s="25">
        <v>4282</v>
      </c>
      <c r="J174" s="26">
        <v>12846</v>
      </c>
      <c r="K174" s="25">
        <v>6355</v>
      </c>
      <c r="L174" s="26">
        <v>16992</v>
      </c>
      <c r="M174" s="26">
        <f>VLOOKUP(D174,[1]Sheet1!$1:$1048576,15,FALSE)</f>
        <v>10125</v>
      </c>
      <c r="N174" s="26">
        <f t="shared" si="3"/>
        <v>6867</v>
      </c>
      <c r="O174" s="30" t="s">
        <v>67</v>
      </c>
      <c r="P174" s="26">
        <v>12710</v>
      </c>
      <c r="Q174" s="26">
        <f>VLOOKUP(D174,[1]Sheet1!$1:$1048576,17,FALSE)</f>
        <v>0</v>
      </c>
      <c r="R174" s="26">
        <f t="shared" si="4"/>
        <v>12710</v>
      </c>
      <c r="S174" s="26">
        <v>19577</v>
      </c>
      <c r="T174" s="26"/>
    </row>
    <row r="175" s="3" customFormat="1" ht="29" customHeight="1" spans="1:20">
      <c r="A175" s="12">
        <v>172</v>
      </c>
      <c r="B175" s="13" t="s">
        <v>40</v>
      </c>
      <c r="C175" s="13" t="s">
        <v>368</v>
      </c>
      <c r="D175" s="15" t="s">
        <v>369</v>
      </c>
      <c r="E175" s="23" t="s">
        <v>370</v>
      </c>
      <c r="F175" s="27" t="s">
        <v>67</v>
      </c>
      <c r="G175" s="25">
        <v>3740</v>
      </c>
      <c r="H175" s="26">
        <v>7480</v>
      </c>
      <c r="I175" s="25">
        <v>14701</v>
      </c>
      <c r="J175" s="26">
        <v>44103</v>
      </c>
      <c r="K175" s="25">
        <v>18441</v>
      </c>
      <c r="L175" s="26">
        <v>51583</v>
      </c>
      <c r="M175" s="26">
        <f>VLOOKUP(D175,[1]Sheet1!$1:$1048576,15,FALSE)</f>
        <v>28690</v>
      </c>
      <c r="N175" s="26">
        <f t="shared" si="3"/>
        <v>22893</v>
      </c>
      <c r="O175" s="30" t="s">
        <v>67</v>
      </c>
      <c r="P175" s="26">
        <v>36882</v>
      </c>
      <c r="Q175" s="26">
        <f>VLOOKUP(D175,[1]Sheet1!$1:$1048576,17,FALSE)</f>
        <v>20484</v>
      </c>
      <c r="R175" s="26">
        <f t="shared" si="4"/>
        <v>16398</v>
      </c>
      <c r="S175" s="26">
        <v>39291</v>
      </c>
      <c r="T175" s="26"/>
    </row>
    <row r="176" s="3" customFormat="1" ht="29" customHeight="1" spans="1:20">
      <c r="A176" s="12">
        <v>173</v>
      </c>
      <c r="B176" s="13" t="s">
        <v>40</v>
      </c>
      <c r="C176" s="13" t="s">
        <v>371</v>
      </c>
      <c r="D176" s="15" t="s">
        <v>372</v>
      </c>
      <c r="E176" s="23" t="s">
        <v>373</v>
      </c>
      <c r="F176" s="27" t="s">
        <v>67</v>
      </c>
      <c r="G176" s="25">
        <v>6664</v>
      </c>
      <c r="H176" s="26">
        <v>13328</v>
      </c>
      <c r="I176" s="25">
        <v>10149</v>
      </c>
      <c r="J176" s="26">
        <v>30447</v>
      </c>
      <c r="K176" s="25">
        <v>16813</v>
      </c>
      <c r="L176" s="26">
        <v>43775</v>
      </c>
      <c r="M176" s="26">
        <f>VLOOKUP(D176,[1]Sheet1!$1:$1048576,15,FALSE)</f>
        <v>24900</v>
      </c>
      <c r="N176" s="26">
        <f t="shared" si="3"/>
        <v>18875</v>
      </c>
      <c r="O176" s="30" t="s">
        <v>67</v>
      </c>
      <c r="P176" s="26">
        <v>33626</v>
      </c>
      <c r="Q176" s="26">
        <f>VLOOKUP(D176,[1]Sheet1!$1:$1048576,17,FALSE)</f>
        <v>18950</v>
      </c>
      <c r="R176" s="26">
        <f t="shared" si="4"/>
        <v>14676</v>
      </c>
      <c r="S176" s="26">
        <v>33551</v>
      </c>
      <c r="T176" s="26"/>
    </row>
    <row r="177" s="3" customFormat="1" ht="29" customHeight="1" spans="1:20">
      <c r="A177" s="12">
        <v>174</v>
      </c>
      <c r="B177" s="13" t="s">
        <v>40</v>
      </c>
      <c r="C177" s="13" t="s">
        <v>374</v>
      </c>
      <c r="D177" s="15" t="s">
        <v>375</v>
      </c>
      <c r="E177" s="23" t="s">
        <v>67</v>
      </c>
      <c r="F177" s="27" t="s">
        <v>67</v>
      </c>
      <c r="G177" s="25">
        <v>828</v>
      </c>
      <c r="H177" s="26">
        <v>1656</v>
      </c>
      <c r="I177" s="25">
        <v>2523</v>
      </c>
      <c r="J177" s="26">
        <v>7569</v>
      </c>
      <c r="K177" s="25">
        <v>3351</v>
      </c>
      <c r="L177" s="26">
        <v>9225</v>
      </c>
      <c r="M177" s="26">
        <f>VLOOKUP(D177,[1]Sheet1!$1:$1048576,15,FALSE)</f>
        <v>5248</v>
      </c>
      <c r="N177" s="26">
        <f t="shared" si="3"/>
        <v>3977</v>
      </c>
      <c r="O177" s="30" t="s">
        <v>67</v>
      </c>
      <c r="P177" s="23" t="s">
        <v>67</v>
      </c>
      <c r="Q177" s="23" t="s">
        <v>67</v>
      </c>
      <c r="R177" s="23" t="s">
        <v>67</v>
      </c>
      <c r="S177" s="26">
        <v>3977</v>
      </c>
      <c r="T177" s="26"/>
    </row>
    <row r="178" s="3" customFormat="1" ht="29" customHeight="1" spans="1:20">
      <c r="A178" s="12">
        <v>175</v>
      </c>
      <c r="B178" s="13" t="s">
        <v>40</v>
      </c>
      <c r="C178" s="13" t="s">
        <v>376</v>
      </c>
      <c r="D178" s="15" t="s">
        <v>377</v>
      </c>
      <c r="E178" s="23" t="s">
        <v>378</v>
      </c>
      <c r="F178" s="27" t="s">
        <v>67</v>
      </c>
      <c r="G178" s="25">
        <v>1920</v>
      </c>
      <c r="H178" s="26">
        <v>3840</v>
      </c>
      <c r="I178" s="25">
        <v>2168</v>
      </c>
      <c r="J178" s="26">
        <v>6504</v>
      </c>
      <c r="K178" s="25">
        <v>4088</v>
      </c>
      <c r="L178" s="26">
        <v>10344</v>
      </c>
      <c r="M178" s="26">
        <f>VLOOKUP(D178,[1]Sheet1!$1:$1048576,15,FALSE)</f>
        <v>5317</v>
      </c>
      <c r="N178" s="26">
        <f t="shared" si="3"/>
        <v>5027</v>
      </c>
      <c r="O178" s="30" t="s">
        <v>67</v>
      </c>
      <c r="P178" s="26">
        <v>8176</v>
      </c>
      <c r="Q178" s="26">
        <f>VLOOKUP(D178,[1]Sheet1!$1:$1048576,17,FALSE)</f>
        <v>4290</v>
      </c>
      <c r="R178" s="26">
        <f t="shared" si="4"/>
        <v>3886</v>
      </c>
      <c r="S178" s="26">
        <v>8913</v>
      </c>
      <c r="T178" s="26"/>
    </row>
    <row r="179" s="3" customFormat="1" ht="29" customHeight="1" spans="1:20">
      <c r="A179" s="12">
        <v>176</v>
      </c>
      <c r="B179" s="13" t="s">
        <v>40</v>
      </c>
      <c r="C179" s="13" t="s">
        <v>379</v>
      </c>
      <c r="D179" s="15" t="s">
        <v>380</v>
      </c>
      <c r="E179" s="23" t="s">
        <v>67</v>
      </c>
      <c r="F179" s="27" t="s">
        <v>67</v>
      </c>
      <c r="G179" s="25">
        <v>1510</v>
      </c>
      <c r="H179" s="26">
        <v>3020</v>
      </c>
      <c r="I179" s="25">
        <v>7747</v>
      </c>
      <c r="J179" s="26">
        <v>23241</v>
      </c>
      <c r="K179" s="25">
        <v>9257</v>
      </c>
      <c r="L179" s="26">
        <v>26261</v>
      </c>
      <c r="M179" s="26">
        <f>VLOOKUP(D179,[1]Sheet1!$1:$1048576,15,FALSE)</f>
        <v>12657</v>
      </c>
      <c r="N179" s="26">
        <f t="shared" si="3"/>
        <v>13604</v>
      </c>
      <c r="O179" s="30" t="s">
        <v>67</v>
      </c>
      <c r="P179" s="23" t="s">
        <v>67</v>
      </c>
      <c r="Q179" s="23" t="s">
        <v>67</v>
      </c>
      <c r="R179" s="23" t="s">
        <v>67</v>
      </c>
      <c r="S179" s="26">
        <v>13604</v>
      </c>
      <c r="T179" s="26"/>
    </row>
    <row r="180" s="2" customFormat="1" ht="29" customHeight="1" spans="1:20">
      <c r="A180" s="12">
        <v>177</v>
      </c>
      <c r="B180" s="13" t="s">
        <v>40</v>
      </c>
      <c r="C180" s="13" t="s">
        <v>381</v>
      </c>
      <c r="D180" s="15" t="s">
        <v>382</v>
      </c>
      <c r="E180" s="23" t="s">
        <v>383</v>
      </c>
      <c r="F180" s="27" t="s">
        <v>67</v>
      </c>
      <c r="G180" s="25">
        <v>367</v>
      </c>
      <c r="H180" s="26">
        <v>734</v>
      </c>
      <c r="I180" s="25">
        <v>2329</v>
      </c>
      <c r="J180" s="26">
        <v>6987</v>
      </c>
      <c r="K180" s="25">
        <v>2696</v>
      </c>
      <c r="L180" s="26">
        <v>7721</v>
      </c>
      <c r="M180" s="26">
        <f>VLOOKUP(D180,[1]Sheet1!$1:$1048576,15,FALSE)</f>
        <v>4019</v>
      </c>
      <c r="N180" s="26">
        <f t="shared" si="3"/>
        <v>3702</v>
      </c>
      <c r="O180" s="30" t="s">
        <v>67</v>
      </c>
      <c r="P180" s="26">
        <v>5392</v>
      </c>
      <c r="Q180" s="26">
        <f>VLOOKUP(D180,[1]Sheet1!$1:$1048576,17,FALSE)</f>
        <v>0</v>
      </c>
      <c r="R180" s="26">
        <f t="shared" si="4"/>
        <v>5392</v>
      </c>
      <c r="S180" s="26">
        <v>9094</v>
      </c>
      <c r="T180" s="26"/>
    </row>
    <row r="181" s="3" customFormat="1" ht="29" customHeight="1" spans="1:20">
      <c r="A181" s="12">
        <v>178</v>
      </c>
      <c r="B181" s="13" t="s">
        <v>40</v>
      </c>
      <c r="C181" s="13" t="s">
        <v>361</v>
      </c>
      <c r="D181" s="15" t="s">
        <v>384</v>
      </c>
      <c r="E181" s="23" t="s">
        <v>67</v>
      </c>
      <c r="F181" s="27" t="s">
        <v>67</v>
      </c>
      <c r="G181" s="25">
        <v>1690</v>
      </c>
      <c r="H181" s="26">
        <v>3380</v>
      </c>
      <c r="I181" s="25">
        <v>6004</v>
      </c>
      <c r="J181" s="26">
        <v>18012</v>
      </c>
      <c r="K181" s="25">
        <v>7694</v>
      </c>
      <c r="L181" s="26">
        <v>21392</v>
      </c>
      <c r="M181" s="26">
        <f>VLOOKUP(D181,[1]Sheet1!$1:$1048576,15,FALSE)</f>
        <v>11510</v>
      </c>
      <c r="N181" s="26">
        <f t="shared" si="3"/>
        <v>9882</v>
      </c>
      <c r="O181" s="30" t="s">
        <v>67</v>
      </c>
      <c r="P181" s="23" t="s">
        <v>67</v>
      </c>
      <c r="Q181" s="23" t="s">
        <v>67</v>
      </c>
      <c r="R181" s="23" t="s">
        <v>67</v>
      </c>
      <c r="S181" s="26">
        <v>9882</v>
      </c>
      <c r="T181" s="26"/>
    </row>
    <row r="182" s="2" customFormat="1" ht="29" customHeight="1" spans="1:20">
      <c r="A182" s="12">
        <v>179</v>
      </c>
      <c r="B182" s="13" t="s">
        <v>40</v>
      </c>
      <c r="C182" s="13" t="s">
        <v>385</v>
      </c>
      <c r="D182" s="15" t="s">
        <v>386</v>
      </c>
      <c r="E182" s="23" t="s">
        <v>387</v>
      </c>
      <c r="F182" s="27" t="s">
        <v>67</v>
      </c>
      <c r="G182" s="25">
        <v>16790</v>
      </c>
      <c r="H182" s="26">
        <v>33580</v>
      </c>
      <c r="I182" s="25">
        <v>33962</v>
      </c>
      <c r="J182" s="26">
        <v>101886</v>
      </c>
      <c r="K182" s="25">
        <v>50752</v>
      </c>
      <c r="L182" s="26">
        <v>135466</v>
      </c>
      <c r="M182" s="26">
        <f>VLOOKUP(D182,[1]Sheet1!$1:$1048576,15,FALSE)</f>
        <v>76650</v>
      </c>
      <c r="N182" s="26">
        <f t="shared" si="3"/>
        <v>58816</v>
      </c>
      <c r="O182" s="30" t="s">
        <v>67</v>
      </c>
      <c r="P182" s="26">
        <v>101504</v>
      </c>
      <c r="Q182" s="26">
        <f>VLOOKUP(D182,[1]Sheet1!$1:$1048576,17,FALSE)</f>
        <v>58078</v>
      </c>
      <c r="R182" s="26">
        <f t="shared" si="4"/>
        <v>43426</v>
      </c>
      <c r="S182" s="26">
        <v>102242</v>
      </c>
      <c r="T182" s="26"/>
    </row>
    <row r="183" s="3" customFormat="1" ht="29" customHeight="1" spans="1:20">
      <c r="A183" s="12">
        <v>180</v>
      </c>
      <c r="B183" s="13" t="s">
        <v>40</v>
      </c>
      <c r="C183" s="13" t="s">
        <v>371</v>
      </c>
      <c r="D183" s="15" t="s">
        <v>388</v>
      </c>
      <c r="E183" s="23" t="s">
        <v>67</v>
      </c>
      <c r="F183" s="27" t="s">
        <v>67</v>
      </c>
      <c r="G183" s="25">
        <v>357</v>
      </c>
      <c r="H183" s="26">
        <v>714</v>
      </c>
      <c r="I183" s="25">
        <v>3593</v>
      </c>
      <c r="J183" s="26">
        <v>10779</v>
      </c>
      <c r="K183" s="25">
        <v>3950</v>
      </c>
      <c r="L183" s="26">
        <v>11493</v>
      </c>
      <c r="M183" s="26">
        <f>VLOOKUP(D183,[1]Sheet1!$1:$1048576,15,FALSE)</f>
        <v>5659</v>
      </c>
      <c r="N183" s="26">
        <f t="shared" si="3"/>
        <v>5834</v>
      </c>
      <c r="O183" s="30" t="s">
        <v>67</v>
      </c>
      <c r="P183" s="23" t="s">
        <v>67</v>
      </c>
      <c r="Q183" s="23" t="s">
        <v>67</v>
      </c>
      <c r="R183" s="23" t="s">
        <v>67</v>
      </c>
      <c r="S183" s="26">
        <v>5834</v>
      </c>
      <c r="T183" s="26"/>
    </row>
    <row r="184" s="3" customFormat="1" ht="29" customHeight="1" spans="1:20">
      <c r="A184" s="12">
        <v>181</v>
      </c>
      <c r="B184" s="13" t="s">
        <v>40</v>
      </c>
      <c r="C184" s="13" t="s">
        <v>389</v>
      </c>
      <c r="D184" s="15" t="s">
        <v>390</v>
      </c>
      <c r="E184" s="23" t="s">
        <v>391</v>
      </c>
      <c r="F184" s="27" t="s">
        <v>67</v>
      </c>
      <c r="G184" s="25">
        <v>2325</v>
      </c>
      <c r="H184" s="26">
        <v>4650</v>
      </c>
      <c r="I184" s="25">
        <v>9493</v>
      </c>
      <c r="J184" s="26">
        <v>28479</v>
      </c>
      <c r="K184" s="25">
        <v>11818</v>
      </c>
      <c r="L184" s="26">
        <v>33129</v>
      </c>
      <c r="M184" s="26">
        <f>VLOOKUP(D184,[1]Sheet1!$1:$1048576,15,FALSE)</f>
        <v>18482</v>
      </c>
      <c r="N184" s="26">
        <f t="shared" si="3"/>
        <v>14647</v>
      </c>
      <c r="O184" s="30" t="s">
        <v>67</v>
      </c>
      <c r="P184" s="26">
        <v>23636</v>
      </c>
      <c r="Q184" s="26">
        <f>VLOOKUP(D184,[1]Sheet1!$1:$1048576,17,FALSE)</f>
        <v>13300</v>
      </c>
      <c r="R184" s="26">
        <f t="shared" si="4"/>
        <v>10336</v>
      </c>
      <c r="S184" s="26">
        <v>24983</v>
      </c>
      <c r="T184" s="26"/>
    </row>
    <row r="185" s="3" customFormat="1" ht="29" customHeight="1" spans="1:20">
      <c r="A185" s="12">
        <v>182</v>
      </c>
      <c r="B185" s="13" t="s">
        <v>40</v>
      </c>
      <c r="C185" s="13" t="s">
        <v>392</v>
      </c>
      <c r="D185" s="15" t="s">
        <v>393</v>
      </c>
      <c r="E185" s="23" t="s">
        <v>394</v>
      </c>
      <c r="F185" s="27" t="s">
        <v>67</v>
      </c>
      <c r="G185" s="25">
        <v>5114</v>
      </c>
      <c r="H185" s="26">
        <v>10228</v>
      </c>
      <c r="I185" s="25">
        <v>3628</v>
      </c>
      <c r="J185" s="26">
        <v>10884</v>
      </c>
      <c r="K185" s="25">
        <v>8742</v>
      </c>
      <c r="L185" s="26">
        <v>21112</v>
      </c>
      <c r="M185" s="26">
        <f>VLOOKUP(D185,[1]Sheet1!$1:$1048576,15,FALSE)</f>
        <v>13662</v>
      </c>
      <c r="N185" s="26">
        <f t="shared" si="3"/>
        <v>7450</v>
      </c>
      <c r="O185" s="30" t="s">
        <v>67</v>
      </c>
      <c r="P185" s="26">
        <v>17484</v>
      </c>
      <c r="Q185" s="26">
        <f>VLOOKUP(D185,[1]Sheet1!$1:$1048576,17,FALSE)</f>
        <v>11350</v>
      </c>
      <c r="R185" s="26">
        <f t="shared" si="4"/>
        <v>6134</v>
      </c>
      <c r="S185" s="26">
        <v>13584</v>
      </c>
      <c r="T185" s="26"/>
    </row>
    <row r="186" s="2" customFormat="1" ht="29" customHeight="1" spans="1:20">
      <c r="A186" s="12">
        <v>183</v>
      </c>
      <c r="B186" s="13" t="s">
        <v>40</v>
      </c>
      <c r="C186" s="13" t="s">
        <v>365</v>
      </c>
      <c r="D186" s="15" t="s">
        <v>395</v>
      </c>
      <c r="E186" s="23" t="s">
        <v>67</v>
      </c>
      <c r="F186" s="27" t="s">
        <v>67</v>
      </c>
      <c r="G186" s="25">
        <v>1326</v>
      </c>
      <c r="H186" s="26">
        <v>2652</v>
      </c>
      <c r="I186" s="25">
        <v>4680</v>
      </c>
      <c r="J186" s="26">
        <v>14040</v>
      </c>
      <c r="K186" s="25">
        <v>6006</v>
      </c>
      <c r="L186" s="26">
        <v>16692</v>
      </c>
      <c r="M186" s="26">
        <f>VLOOKUP(D186,[1]Sheet1!$1:$1048576,15,FALSE)</f>
        <v>8491</v>
      </c>
      <c r="N186" s="26">
        <f t="shared" si="3"/>
        <v>8201</v>
      </c>
      <c r="O186" s="30" t="s">
        <v>67</v>
      </c>
      <c r="P186" s="23" t="s">
        <v>67</v>
      </c>
      <c r="Q186" s="23" t="s">
        <v>67</v>
      </c>
      <c r="R186" s="23" t="s">
        <v>67</v>
      </c>
      <c r="S186" s="26">
        <v>8201</v>
      </c>
      <c r="T186" s="26"/>
    </row>
    <row r="187" s="3" customFormat="1" ht="29" customHeight="1" spans="1:20">
      <c r="A187" s="12">
        <v>184</v>
      </c>
      <c r="B187" s="13" t="s">
        <v>40</v>
      </c>
      <c r="C187" s="13" t="s">
        <v>363</v>
      </c>
      <c r="D187" s="15" t="s">
        <v>396</v>
      </c>
      <c r="E187" s="23" t="s">
        <v>67</v>
      </c>
      <c r="F187" s="27" t="s">
        <v>67</v>
      </c>
      <c r="G187" s="25">
        <v>1606</v>
      </c>
      <c r="H187" s="26">
        <v>3212</v>
      </c>
      <c r="I187" s="25">
        <v>1801</v>
      </c>
      <c r="J187" s="26">
        <v>5403</v>
      </c>
      <c r="K187" s="25">
        <v>3407</v>
      </c>
      <c r="L187" s="26">
        <v>8615</v>
      </c>
      <c r="M187" s="26">
        <f>VLOOKUP(D187,[1]Sheet1!$1:$1048576,15,FALSE)</f>
        <v>3573</v>
      </c>
      <c r="N187" s="26">
        <f t="shared" si="3"/>
        <v>5042</v>
      </c>
      <c r="O187" s="30" t="s">
        <v>67</v>
      </c>
      <c r="P187" s="23" t="s">
        <v>67</v>
      </c>
      <c r="Q187" s="23" t="s">
        <v>67</v>
      </c>
      <c r="R187" s="23" t="s">
        <v>67</v>
      </c>
      <c r="S187" s="26">
        <v>5042</v>
      </c>
      <c r="T187" s="26"/>
    </row>
    <row r="188" s="2" customFormat="1" ht="29" customHeight="1" spans="1:20">
      <c r="A188" s="12">
        <v>185</v>
      </c>
      <c r="B188" s="13" t="s">
        <v>40</v>
      </c>
      <c r="C188" s="13" t="s">
        <v>41</v>
      </c>
      <c r="D188" s="15" t="s">
        <v>397</v>
      </c>
      <c r="E188" s="23" t="s">
        <v>67</v>
      </c>
      <c r="F188" s="27" t="s">
        <v>67</v>
      </c>
      <c r="G188" s="25">
        <v>600</v>
      </c>
      <c r="H188" s="26">
        <v>1200</v>
      </c>
      <c r="I188" s="25">
        <v>865</v>
      </c>
      <c r="J188" s="26">
        <v>2595</v>
      </c>
      <c r="K188" s="25">
        <v>1465</v>
      </c>
      <c r="L188" s="26">
        <v>3795</v>
      </c>
      <c r="M188" s="26">
        <f>VLOOKUP(D188,[1]Sheet1!$1:$1048576,15,FALSE)</f>
        <v>1212</v>
      </c>
      <c r="N188" s="26">
        <f t="shared" si="3"/>
        <v>2583</v>
      </c>
      <c r="O188" s="30" t="s">
        <v>67</v>
      </c>
      <c r="P188" s="23" t="s">
        <v>67</v>
      </c>
      <c r="Q188" s="23" t="s">
        <v>67</v>
      </c>
      <c r="R188" s="23" t="s">
        <v>67</v>
      </c>
      <c r="S188" s="26">
        <v>2583</v>
      </c>
      <c r="T188" s="26"/>
    </row>
    <row r="189" s="2" customFormat="1" ht="29" customHeight="1" spans="1:20">
      <c r="A189" s="12">
        <v>186</v>
      </c>
      <c r="B189" s="13" t="s">
        <v>40</v>
      </c>
      <c r="C189" s="16" t="s">
        <v>385</v>
      </c>
      <c r="D189" s="13" t="s">
        <v>398</v>
      </c>
      <c r="E189" s="23" t="s">
        <v>399</v>
      </c>
      <c r="F189" s="27" t="s">
        <v>67</v>
      </c>
      <c r="G189" s="25">
        <v>546</v>
      </c>
      <c r="H189" s="26">
        <v>1092</v>
      </c>
      <c r="I189" s="25">
        <v>1253</v>
      </c>
      <c r="J189" s="26">
        <v>3759</v>
      </c>
      <c r="K189" s="25">
        <v>1799</v>
      </c>
      <c r="L189" s="26">
        <v>4851</v>
      </c>
      <c r="M189" s="26">
        <v>0</v>
      </c>
      <c r="N189" s="26">
        <f t="shared" si="3"/>
        <v>4851</v>
      </c>
      <c r="O189" s="30" t="s">
        <v>67</v>
      </c>
      <c r="P189" s="26">
        <v>3598</v>
      </c>
      <c r="Q189" s="26">
        <v>0</v>
      </c>
      <c r="R189" s="26">
        <f t="shared" si="4"/>
        <v>3598</v>
      </c>
      <c r="S189" s="26">
        <v>8449</v>
      </c>
      <c r="T189" s="26"/>
    </row>
    <row r="190" s="2" customFormat="1" ht="29" customHeight="1" spans="1:20">
      <c r="A190" s="12">
        <v>187</v>
      </c>
      <c r="B190" s="13" t="s">
        <v>40</v>
      </c>
      <c r="C190" s="13" t="s">
        <v>385</v>
      </c>
      <c r="D190" s="15" t="s">
        <v>400</v>
      </c>
      <c r="E190" s="23" t="s">
        <v>67</v>
      </c>
      <c r="F190" s="27" t="s">
        <v>67</v>
      </c>
      <c r="G190" s="25">
        <v>3</v>
      </c>
      <c r="H190" s="26">
        <v>6</v>
      </c>
      <c r="I190" s="25">
        <v>7</v>
      </c>
      <c r="J190" s="26">
        <v>21</v>
      </c>
      <c r="K190" s="25">
        <v>10</v>
      </c>
      <c r="L190" s="26">
        <v>27</v>
      </c>
      <c r="M190" s="26">
        <v>0</v>
      </c>
      <c r="N190" s="26">
        <f t="shared" si="3"/>
        <v>27</v>
      </c>
      <c r="O190" s="30" t="s">
        <v>67</v>
      </c>
      <c r="P190" s="23" t="s">
        <v>67</v>
      </c>
      <c r="Q190" s="23" t="s">
        <v>67</v>
      </c>
      <c r="R190" s="23" t="s">
        <v>67</v>
      </c>
      <c r="S190" s="26">
        <v>27</v>
      </c>
      <c r="T190" s="26"/>
    </row>
    <row r="191" s="2" customFormat="1" ht="29" customHeight="1" spans="1:20">
      <c r="A191" s="12">
        <v>188</v>
      </c>
      <c r="B191" s="13" t="s">
        <v>27</v>
      </c>
      <c r="C191" s="13" t="s">
        <v>401</v>
      </c>
      <c r="D191" s="15" t="s">
        <v>402</v>
      </c>
      <c r="E191" s="24" t="s">
        <v>403</v>
      </c>
      <c r="F191" s="27" t="s">
        <v>67</v>
      </c>
      <c r="G191" s="25">
        <v>15338</v>
      </c>
      <c r="H191" s="26">
        <v>30676</v>
      </c>
      <c r="I191" s="25">
        <v>10564</v>
      </c>
      <c r="J191" s="26">
        <v>31692</v>
      </c>
      <c r="K191" s="25">
        <v>25902</v>
      </c>
      <c r="L191" s="26">
        <v>62368</v>
      </c>
      <c r="M191" s="26">
        <f>VLOOKUP(D191,[1]Sheet1!$1:$1048576,15,FALSE)</f>
        <v>34901</v>
      </c>
      <c r="N191" s="26">
        <f t="shared" si="3"/>
        <v>27467</v>
      </c>
      <c r="O191" s="30" t="s">
        <v>67</v>
      </c>
      <c r="P191" s="26">
        <v>51804</v>
      </c>
      <c r="Q191" s="26">
        <f>VLOOKUP(D191,[1]Sheet1!$1:$1048576,17,FALSE)</f>
        <v>29252</v>
      </c>
      <c r="R191" s="26">
        <f t="shared" si="4"/>
        <v>22552</v>
      </c>
      <c r="S191" s="26">
        <v>50019</v>
      </c>
      <c r="T191" s="26"/>
    </row>
    <row r="192" s="2" customFormat="1" ht="29" customHeight="1" spans="1:20">
      <c r="A192" s="12">
        <v>189</v>
      </c>
      <c r="B192" s="13" t="s">
        <v>27</v>
      </c>
      <c r="C192" s="13" t="s">
        <v>404</v>
      </c>
      <c r="D192" s="15" t="s">
        <v>405</v>
      </c>
      <c r="E192" s="23" t="s">
        <v>406</v>
      </c>
      <c r="F192" s="27" t="s">
        <v>67</v>
      </c>
      <c r="G192" s="25">
        <v>2270</v>
      </c>
      <c r="H192" s="26">
        <v>4540</v>
      </c>
      <c r="I192" s="25">
        <v>5985</v>
      </c>
      <c r="J192" s="26">
        <v>17955</v>
      </c>
      <c r="K192" s="25">
        <v>8255</v>
      </c>
      <c r="L192" s="26">
        <v>22495</v>
      </c>
      <c r="M192" s="26">
        <f>VLOOKUP(D192,[1]Sheet1!$1:$1048576,15,FALSE)</f>
        <v>11462</v>
      </c>
      <c r="N192" s="26">
        <f t="shared" si="3"/>
        <v>11033</v>
      </c>
      <c r="O192" s="30" t="s">
        <v>67</v>
      </c>
      <c r="P192" s="26">
        <v>16510</v>
      </c>
      <c r="Q192" s="26">
        <f>VLOOKUP(D192,[1]Sheet1!$1:$1048576,17,FALSE)</f>
        <v>8390</v>
      </c>
      <c r="R192" s="26">
        <f t="shared" si="4"/>
        <v>8120</v>
      </c>
      <c r="S192" s="26">
        <v>19153</v>
      </c>
      <c r="T192" s="26"/>
    </row>
    <row r="193" s="2" customFormat="1" ht="29" customHeight="1" spans="1:20">
      <c r="A193" s="12">
        <v>190</v>
      </c>
      <c r="B193" s="13" t="s">
        <v>27</v>
      </c>
      <c r="C193" s="13" t="s">
        <v>407</v>
      </c>
      <c r="D193" s="15" t="s">
        <v>408</v>
      </c>
      <c r="E193" s="23" t="s">
        <v>409</v>
      </c>
      <c r="F193" s="27" t="s">
        <v>67</v>
      </c>
      <c r="G193" s="25">
        <v>319</v>
      </c>
      <c r="H193" s="26">
        <v>638</v>
      </c>
      <c r="I193" s="25">
        <v>326</v>
      </c>
      <c r="J193" s="26">
        <v>978</v>
      </c>
      <c r="K193" s="25">
        <v>645</v>
      </c>
      <c r="L193" s="26">
        <v>1616</v>
      </c>
      <c r="M193" s="26">
        <f>VLOOKUP(D193,[1]Sheet1!$1:$1048576,15,FALSE)</f>
        <v>1616</v>
      </c>
      <c r="N193" s="26">
        <f t="shared" si="3"/>
        <v>0</v>
      </c>
      <c r="O193" s="30" t="s">
        <v>67</v>
      </c>
      <c r="P193" s="26">
        <v>1290</v>
      </c>
      <c r="Q193" s="26">
        <f>VLOOKUP(D193,[1]Sheet1!$1:$1048576,17,FALSE)</f>
        <v>1290</v>
      </c>
      <c r="R193" s="26">
        <f t="shared" si="4"/>
        <v>0</v>
      </c>
      <c r="S193" s="26">
        <v>0</v>
      </c>
      <c r="T193" s="26"/>
    </row>
    <row r="194" s="2" customFormat="1" ht="29" customHeight="1" spans="1:20">
      <c r="A194" s="12">
        <v>191</v>
      </c>
      <c r="B194" s="13" t="s">
        <v>27</v>
      </c>
      <c r="C194" s="13" t="s">
        <v>410</v>
      </c>
      <c r="D194" s="15" t="s">
        <v>411</v>
      </c>
      <c r="E194" s="24" t="s">
        <v>412</v>
      </c>
      <c r="F194" s="27" t="s">
        <v>67</v>
      </c>
      <c r="G194" s="25">
        <v>459</v>
      </c>
      <c r="H194" s="26">
        <v>918</v>
      </c>
      <c r="I194" s="25">
        <v>206</v>
      </c>
      <c r="J194" s="26">
        <v>618</v>
      </c>
      <c r="K194" s="25">
        <v>665</v>
      </c>
      <c r="L194" s="26">
        <v>1536</v>
      </c>
      <c r="M194" s="26">
        <f>VLOOKUP(D194,[1]Sheet1!$1:$1048576,15,FALSE)</f>
        <v>1536</v>
      </c>
      <c r="N194" s="26">
        <f t="shared" si="3"/>
        <v>0</v>
      </c>
      <c r="O194" s="30" t="s">
        <v>67</v>
      </c>
      <c r="P194" s="26">
        <v>1330</v>
      </c>
      <c r="Q194" s="26">
        <f>VLOOKUP(D194,[1]Sheet1!$1:$1048576,17,FALSE)</f>
        <v>1330</v>
      </c>
      <c r="R194" s="26">
        <f t="shared" si="4"/>
        <v>0</v>
      </c>
      <c r="S194" s="26">
        <v>0</v>
      </c>
      <c r="T194" s="26"/>
    </row>
    <row r="195" s="2" customFormat="1" ht="29" customHeight="1" spans="1:20">
      <c r="A195" s="12">
        <v>192</v>
      </c>
      <c r="B195" s="13" t="s">
        <v>27</v>
      </c>
      <c r="C195" s="13" t="s">
        <v>413</v>
      </c>
      <c r="D195" s="15" t="s">
        <v>414</v>
      </c>
      <c r="E195" s="38" t="s">
        <v>415</v>
      </c>
      <c r="F195" s="27" t="s">
        <v>67</v>
      </c>
      <c r="G195" s="25">
        <v>269</v>
      </c>
      <c r="H195" s="26">
        <v>538</v>
      </c>
      <c r="I195" s="25">
        <v>729</v>
      </c>
      <c r="J195" s="26">
        <v>2187</v>
      </c>
      <c r="K195" s="25">
        <v>998</v>
      </c>
      <c r="L195" s="26">
        <v>2725</v>
      </c>
      <c r="M195" s="26">
        <f>VLOOKUP(D195,[1]Sheet1!$1:$1048576,15,FALSE)</f>
        <v>2725</v>
      </c>
      <c r="N195" s="26">
        <f t="shared" si="3"/>
        <v>0</v>
      </c>
      <c r="O195" s="30" t="s">
        <v>67</v>
      </c>
      <c r="P195" s="26">
        <v>1996</v>
      </c>
      <c r="Q195" s="26">
        <f>VLOOKUP(D195,[1]Sheet1!$1:$1048576,17,FALSE)</f>
        <v>1996</v>
      </c>
      <c r="R195" s="26">
        <f t="shared" si="4"/>
        <v>0</v>
      </c>
      <c r="S195" s="26">
        <v>0</v>
      </c>
      <c r="T195" s="26"/>
    </row>
    <row r="196" s="2" customFormat="1" ht="29" customHeight="1" spans="1:20">
      <c r="A196" s="12">
        <v>193</v>
      </c>
      <c r="B196" s="13" t="s">
        <v>27</v>
      </c>
      <c r="C196" s="13" t="s">
        <v>416</v>
      </c>
      <c r="D196" s="15" t="s">
        <v>417</v>
      </c>
      <c r="E196" s="38" t="s">
        <v>418</v>
      </c>
      <c r="F196" s="27" t="s">
        <v>67</v>
      </c>
      <c r="G196" s="25">
        <v>167</v>
      </c>
      <c r="H196" s="26">
        <v>334</v>
      </c>
      <c r="I196" s="25">
        <v>545</v>
      </c>
      <c r="J196" s="26">
        <v>1635</v>
      </c>
      <c r="K196" s="25">
        <v>712</v>
      </c>
      <c r="L196" s="26">
        <v>1969</v>
      </c>
      <c r="M196" s="26">
        <f>VLOOKUP(D196,[1]Sheet1!$1:$1048576,15,FALSE)</f>
        <v>1969</v>
      </c>
      <c r="N196" s="26">
        <f t="shared" si="3"/>
        <v>0</v>
      </c>
      <c r="O196" s="30" t="s">
        <v>67</v>
      </c>
      <c r="P196" s="26">
        <v>1424</v>
      </c>
      <c r="Q196" s="26">
        <f>VLOOKUP(D196,[1]Sheet1!$1:$1048576,17,FALSE)</f>
        <v>1424</v>
      </c>
      <c r="R196" s="26">
        <f t="shared" si="4"/>
        <v>0</v>
      </c>
      <c r="S196" s="26">
        <v>0</v>
      </c>
      <c r="T196" s="26"/>
    </row>
    <row r="197" s="2" customFormat="1" ht="29" customHeight="1" spans="1:20">
      <c r="A197" s="12">
        <v>194</v>
      </c>
      <c r="B197" s="13" t="s">
        <v>27</v>
      </c>
      <c r="C197" s="13" t="s">
        <v>419</v>
      </c>
      <c r="D197" s="15" t="s">
        <v>420</v>
      </c>
      <c r="E197" s="23" t="s">
        <v>421</v>
      </c>
      <c r="F197" s="27" t="s">
        <v>67</v>
      </c>
      <c r="G197" s="25">
        <v>155</v>
      </c>
      <c r="H197" s="26">
        <v>310</v>
      </c>
      <c r="I197" s="25">
        <v>164</v>
      </c>
      <c r="J197" s="26">
        <v>492</v>
      </c>
      <c r="K197" s="25">
        <v>319</v>
      </c>
      <c r="L197" s="26">
        <v>802</v>
      </c>
      <c r="M197" s="26">
        <f>VLOOKUP(D197,[1]Sheet1!$1:$1048576,15,FALSE)</f>
        <v>802</v>
      </c>
      <c r="N197" s="26">
        <f t="shared" ref="N197:N242" si="5">L197-M197</f>
        <v>0</v>
      </c>
      <c r="O197" s="30" t="s">
        <v>67</v>
      </c>
      <c r="P197" s="26">
        <v>638</v>
      </c>
      <c r="Q197" s="26">
        <f>VLOOKUP(D197,[1]Sheet1!$1:$1048576,17,FALSE)</f>
        <v>638</v>
      </c>
      <c r="R197" s="26">
        <f t="shared" ref="R197:R242" si="6">P197-Q197</f>
        <v>0</v>
      </c>
      <c r="S197" s="26">
        <v>0</v>
      </c>
      <c r="T197" s="26"/>
    </row>
    <row r="198" s="2" customFormat="1" ht="29" customHeight="1" spans="1:20">
      <c r="A198" s="12">
        <v>195</v>
      </c>
      <c r="B198" s="13" t="s">
        <v>27</v>
      </c>
      <c r="C198" s="13" t="s">
        <v>419</v>
      </c>
      <c r="D198" s="15" t="s">
        <v>422</v>
      </c>
      <c r="E198" s="23" t="s">
        <v>423</v>
      </c>
      <c r="F198" s="27" t="s">
        <v>67</v>
      </c>
      <c r="G198" s="25">
        <v>4406</v>
      </c>
      <c r="H198" s="26">
        <v>8812</v>
      </c>
      <c r="I198" s="25">
        <v>6619</v>
      </c>
      <c r="J198" s="26">
        <v>19857</v>
      </c>
      <c r="K198" s="25">
        <v>11025</v>
      </c>
      <c r="L198" s="26">
        <v>28669</v>
      </c>
      <c r="M198" s="26">
        <f>VLOOKUP(D198,[1]Sheet1!$1:$1048576,15,FALSE)</f>
        <v>14976</v>
      </c>
      <c r="N198" s="26">
        <f t="shared" si="5"/>
        <v>13693</v>
      </c>
      <c r="O198" s="30" t="s">
        <v>67</v>
      </c>
      <c r="P198" s="26">
        <v>22050</v>
      </c>
      <c r="Q198" s="26">
        <f>VLOOKUP(D198,[1]Sheet1!$1:$1048576,17,FALSE)</f>
        <v>11478</v>
      </c>
      <c r="R198" s="26">
        <f t="shared" si="6"/>
        <v>10572</v>
      </c>
      <c r="S198" s="26">
        <v>24265</v>
      </c>
      <c r="T198" s="26"/>
    </row>
    <row r="199" s="3" customFormat="1" ht="29" customHeight="1" spans="1:20">
      <c r="A199" s="12">
        <v>196</v>
      </c>
      <c r="B199" s="13" t="s">
        <v>27</v>
      </c>
      <c r="C199" s="13" t="s">
        <v>424</v>
      </c>
      <c r="D199" s="15" t="s">
        <v>425</v>
      </c>
      <c r="E199" s="23" t="s">
        <v>426</v>
      </c>
      <c r="F199" s="27" t="s">
        <v>67</v>
      </c>
      <c r="G199" s="25">
        <v>5845</v>
      </c>
      <c r="H199" s="26">
        <v>11690</v>
      </c>
      <c r="I199" s="25">
        <v>3830</v>
      </c>
      <c r="J199" s="26">
        <v>11490</v>
      </c>
      <c r="K199" s="25">
        <v>9675</v>
      </c>
      <c r="L199" s="26">
        <v>23180</v>
      </c>
      <c r="M199" s="26">
        <f>VLOOKUP(D199,[1]Sheet1!$1:$1048576,15,FALSE)</f>
        <v>12675</v>
      </c>
      <c r="N199" s="26">
        <f t="shared" si="5"/>
        <v>10505</v>
      </c>
      <c r="O199" s="30" t="s">
        <v>67</v>
      </c>
      <c r="P199" s="26">
        <v>19350</v>
      </c>
      <c r="Q199" s="26">
        <f>VLOOKUP(D199,[1]Sheet1!$1:$1048576,17,FALSE)</f>
        <v>10716</v>
      </c>
      <c r="R199" s="26">
        <f t="shared" si="6"/>
        <v>8634</v>
      </c>
      <c r="S199" s="26">
        <v>19139</v>
      </c>
      <c r="T199" s="26"/>
    </row>
    <row r="200" s="2" customFormat="1" ht="29" customHeight="1" spans="1:20">
      <c r="A200" s="12">
        <v>197</v>
      </c>
      <c r="B200" s="13" t="s">
        <v>27</v>
      </c>
      <c r="C200" s="13" t="s">
        <v>427</v>
      </c>
      <c r="D200" s="15" t="s">
        <v>428</v>
      </c>
      <c r="E200" s="23" t="s">
        <v>429</v>
      </c>
      <c r="F200" s="27" t="s">
        <v>67</v>
      </c>
      <c r="G200" s="25">
        <v>3961</v>
      </c>
      <c r="H200" s="26">
        <v>7922</v>
      </c>
      <c r="I200" s="25">
        <v>8889</v>
      </c>
      <c r="J200" s="26">
        <v>26667</v>
      </c>
      <c r="K200" s="25">
        <v>12850</v>
      </c>
      <c r="L200" s="26">
        <v>34589</v>
      </c>
      <c r="M200" s="26">
        <f>VLOOKUP(D200,[1]Sheet1!$1:$1048576,15,FALSE)</f>
        <v>17761</v>
      </c>
      <c r="N200" s="26">
        <f t="shared" si="5"/>
        <v>16828</v>
      </c>
      <c r="O200" s="30" t="s">
        <v>67</v>
      </c>
      <c r="P200" s="26">
        <v>25700</v>
      </c>
      <c r="Q200" s="26">
        <f>VLOOKUP(D200,[1]Sheet1!$1:$1048576,17,FALSE)</f>
        <v>13066</v>
      </c>
      <c r="R200" s="26">
        <f t="shared" si="6"/>
        <v>12634</v>
      </c>
      <c r="S200" s="26">
        <v>29462</v>
      </c>
      <c r="T200" s="26"/>
    </row>
    <row r="201" s="3" customFormat="1" ht="29" customHeight="1" spans="1:20">
      <c r="A201" s="12">
        <v>198</v>
      </c>
      <c r="B201" s="13" t="s">
        <v>27</v>
      </c>
      <c r="C201" s="13" t="s">
        <v>430</v>
      </c>
      <c r="D201" s="15" t="s">
        <v>431</v>
      </c>
      <c r="E201" s="39" t="s">
        <v>432</v>
      </c>
      <c r="F201" s="27" t="s">
        <v>67</v>
      </c>
      <c r="G201" s="25">
        <v>417</v>
      </c>
      <c r="H201" s="26">
        <v>834</v>
      </c>
      <c r="I201" s="25">
        <v>1002</v>
      </c>
      <c r="J201" s="26">
        <v>3006</v>
      </c>
      <c r="K201" s="25">
        <v>1419</v>
      </c>
      <c r="L201" s="26">
        <v>3840</v>
      </c>
      <c r="M201" s="26">
        <f>VLOOKUP(D201,[1]Sheet1!$1:$1048576,15,FALSE)</f>
        <v>3840</v>
      </c>
      <c r="N201" s="26">
        <f t="shared" si="5"/>
        <v>0</v>
      </c>
      <c r="O201" s="30" t="s">
        <v>67</v>
      </c>
      <c r="P201" s="26">
        <v>2838</v>
      </c>
      <c r="Q201" s="26">
        <f>VLOOKUP(D201,[1]Sheet1!$1:$1048576,17,FALSE)</f>
        <v>2838</v>
      </c>
      <c r="R201" s="26">
        <f t="shared" si="6"/>
        <v>0</v>
      </c>
      <c r="S201" s="26">
        <v>0</v>
      </c>
      <c r="T201" s="26"/>
    </row>
    <row r="202" s="2" customFormat="1" ht="29" customHeight="1" spans="1:20">
      <c r="A202" s="12">
        <v>199</v>
      </c>
      <c r="B202" s="13" t="s">
        <v>27</v>
      </c>
      <c r="C202" s="13" t="s">
        <v>433</v>
      </c>
      <c r="D202" s="15" t="s">
        <v>434</v>
      </c>
      <c r="E202" s="23" t="s">
        <v>435</v>
      </c>
      <c r="F202" s="27" t="s">
        <v>67</v>
      </c>
      <c r="G202" s="25">
        <v>64</v>
      </c>
      <c r="H202" s="26">
        <v>128</v>
      </c>
      <c r="I202" s="25">
        <v>146</v>
      </c>
      <c r="J202" s="26">
        <v>438</v>
      </c>
      <c r="K202" s="25">
        <v>210</v>
      </c>
      <c r="L202" s="26">
        <v>566</v>
      </c>
      <c r="M202" s="26">
        <f>VLOOKUP(D202,[1]Sheet1!$1:$1048576,15,FALSE)</f>
        <v>566</v>
      </c>
      <c r="N202" s="26">
        <f t="shared" si="5"/>
        <v>0</v>
      </c>
      <c r="O202" s="30" t="s">
        <v>67</v>
      </c>
      <c r="P202" s="26">
        <v>420</v>
      </c>
      <c r="Q202" s="26">
        <f>VLOOKUP(D202,[1]Sheet1!$1:$1048576,17,FALSE)</f>
        <v>420</v>
      </c>
      <c r="R202" s="26">
        <f t="shared" si="6"/>
        <v>0</v>
      </c>
      <c r="S202" s="26">
        <v>0</v>
      </c>
      <c r="T202" s="26"/>
    </row>
    <row r="203" s="2" customFormat="1" ht="29" customHeight="1" spans="1:20">
      <c r="A203" s="12">
        <v>200</v>
      </c>
      <c r="B203" s="13" t="s">
        <v>27</v>
      </c>
      <c r="C203" s="13" t="s">
        <v>407</v>
      </c>
      <c r="D203" s="15" t="s">
        <v>436</v>
      </c>
      <c r="E203" s="23" t="s">
        <v>67</v>
      </c>
      <c r="F203" s="27" t="s">
        <v>67</v>
      </c>
      <c r="G203" s="25">
        <v>55</v>
      </c>
      <c r="H203" s="26">
        <v>110</v>
      </c>
      <c r="I203" s="25">
        <v>107</v>
      </c>
      <c r="J203" s="26">
        <v>321</v>
      </c>
      <c r="K203" s="25">
        <v>162</v>
      </c>
      <c r="L203" s="26">
        <v>431</v>
      </c>
      <c r="M203" s="26">
        <f>VLOOKUP(D203,[1]Sheet1!$1:$1048576,15,FALSE)</f>
        <v>431</v>
      </c>
      <c r="N203" s="26">
        <f t="shared" si="5"/>
        <v>0</v>
      </c>
      <c r="O203" s="30" t="s">
        <v>67</v>
      </c>
      <c r="P203" s="23" t="s">
        <v>67</v>
      </c>
      <c r="Q203" s="23" t="s">
        <v>67</v>
      </c>
      <c r="R203" s="23" t="s">
        <v>67</v>
      </c>
      <c r="S203" s="26">
        <v>0</v>
      </c>
      <c r="T203" s="26"/>
    </row>
    <row r="204" s="2" customFormat="1" ht="29" customHeight="1" spans="1:20">
      <c r="A204" s="12">
        <v>201</v>
      </c>
      <c r="B204" s="13" t="s">
        <v>27</v>
      </c>
      <c r="C204" s="13" t="s">
        <v>437</v>
      </c>
      <c r="D204" s="13" t="s">
        <v>438</v>
      </c>
      <c r="E204" s="23" t="s">
        <v>439</v>
      </c>
      <c r="F204" s="27" t="s">
        <v>67</v>
      </c>
      <c r="G204" s="25">
        <v>610</v>
      </c>
      <c r="H204" s="26">
        <v>1220</v>
      </c>
      <c r="I204" s="25">
        <v>1192</v>
      </c>
      <c r="J204" s="26">
        <v>3576</v>
      </c>
      <c r="K204" s="25">
        <v>1802</v>
      </c>
      <c r="L204" s="26">
        <v>4796</v>
      </c>
      <c r="M204" s="26">
        <f>VLOOKUP(D204,[1]Sheet1!$1:$1048576,15,FALSE)</f>
        <v>4796</v>
      </c>
      <c r="N204" s="26">
        <f t="shared" si="5"/>
        <v>0</v>
      </c>
      <c r="O204" s="30" t="s">
        <v>67</v>
      </c>
      <c r="P204" s="26">
        <v>3604</v>
      </c>
      <c r="Q204" s="26">
        <f>VLOOKUP(D204,[1]Sheet1!$1:$1048576,17,FALSE)</f>
        <v>3604</v>
      </c>
      <c r="R204" s="26">
        <f t="shared" si="6"/>
        <v>0</v>
      </c>
      <c r="S204" s="26">
        <v>0</v>
      </c>
      <c r="T204" s="26"/>
    </row>
    <row r="205" s="2" customFormat="1" ht="29" customHeight="1" spans="1:20">
      <c r="A205" s="12">
        <v>202</v>
      </c>
      <c r="B205" s="13" t="s">
        <v>27</v>
      </c>
      <c r="C205" s="13" t="s">
        <v>427</v>
      </c>
      <c r="D205" s="15" t="s">
        <v>440</v>
      </c>
      <c r="E205" s="23" t="s">
        <v>67</v>
      </c>
      <c r="F205" s="27" t="s">
        <v>67</v>
      </c>
      <c r="G205" s="25">
        <v>1618</v>
      </c>
      <c r="H205" s="26">
        <v>3236</v>
      </c>
      <c r="I205" s="25">
        <v>2441</v>
      </c>
      <c r="J205" s="26">
        <v>7323</v>
      </c>
      <c r="K205" s="25">
        <v>4059</v>
      </c>
      <c r="L205" s="26">
        <v>10559</v>
      </c>
      <c r="M205" s="26">
        <f>VLOOKUP(D205,[1]Sheet1!$1:$1048576,15,FALSE)</f>
        <v>5013</v>
      </c>
      <c r="N205" s="26">
        <f t="shared" si="5"/>
        <v>5546</v>
      </c>
      <c r="O205" s="30" t="s">
        <v>67</v>
      </c>
      <c r="P205" s="23" t="s">
        <v>67</v>
      </c>
      <c r="Q205" s="23" t="s">
        <v>67</v>
      </c>
      <c r="R205" s="23" t="s">
        <v>67</v>
      </c>
      <c r="S205" s="26">
        <v>5546</v>
      </c>
      <c r="T205" s="26"/>
    </row>
    <row r="206" s="3" customFormat="1" ht="29" customHeight="1" spans="1:20">
      <c r="A206" s="12">
        <v>203</v>
      </c>
      <c r="B206" s="13" t="s">
        <v>27</v>
      </c>
      <c r="C206" s="13" t="s">
        <v>424</v>
      </c>
      <c r="D206" s="15" t="s">
        <v>441</v>
      </c>
      <c r="E206" s="23" t="s">
        <v>442</v>
      </c>
      <c r="F206" s="27" t="s">
        <v>67</v>
      </c>
      <c r="G206" s="25">
        <v>6453</v>
      </c>
      <c r="H206" s="26">
        <v>12906</v>
      </c>
      <c r="I206" s="25">
        <v>5217</v>
      </c>
      <c r="J206" s="26">
        <v>15651</v>
      </c>
      <c r="K206" s="25">
        <v>11670</v>
      </c>
      <c r="L206" s="26">
        <v>28557</v>
      </c>
      <c r="M206" s="26">
        <f>VLOOKUP(D206,[1]Sheet1!$1:$1048576,15,FALSE)</f>
        <v>15273</v>
      </c>
      <c r="N206" s="26">
        <f t="shared" si="5"/>
        <v>13284</v>
      </c>
      <c r="O206" s="30" t="s">
        <v>67</v>
      </c>
      <c r="P206" s="26">
        <v>23340</v>
      </c>
      <c r="Q206" s="26">
        <f>VLOOKUP(D206,[1]Sheet1!$1:$1048576,17,FALSE)</f>
        <v>12580</v>
      </c>
      <c r="R206" s="26">
        <f t="shared" si="6"/>
        <v>10760</v>
      </c>
      <c r="S206" s="26">
        <v>24044</v>
      </c>
      <c r="T206" s="26"/>
    </row>
    <row r="207" s="3" customFormat="1" ht="29" customHeight="1" spans="1:20">
      <c r="A207" s="12">
        <v>204</v>
      </c>
      <c r="B207" s="13" t="s">
        <v>27</v>
      </c>
      <c r="C207" s="13" t="s">
        <v>407</v>
      </c>
      <c r="D207" s="15" t="s">
        <v>443</v>
      </c>
      <c r="E207" s="23" t="s">
        <v>67</v>
      </c>
      <c r="F207" s="27" t="s">
        <v>67</v>
      </c>
      <c r="G207" s="25">
        <v>110</v>
      </c>
      <c r="H207" s="26">
        <v>220</v>
      </c>
      <c r="I207" s="25">
        <v>26</v>
      </c>
      <c r="J207" s="26">
        <v>78</v>
      </c>
      <c r="K207" s="25">
        <v>136</v>
      </c>
      <c r="L207" s="26">
        <v>298</v>
      </c>
      <c r="M207" s="26">
        <f>VLOOKUP(D207,[1]Sheet1!$1:$1048576,15,FALSE)</f>
        <v>298</v>
      </c>
      <c r="N207" s="26">
        <f t="shared" si="5"/>
        <v>0</v>
      </c>
      <c r="O207" s="30" t="s">
        <v>67</v>
      </c>
      <c r="P207" s="23" t="s">
        <v>67</v>
      </c>
      <c r="Q207" s="23" t="s">
        <v>67</v>
      </c>
      <c r="R207" s="23" t="s">
        <v>67</v>
      </c>
      <c r="S207" s="26">
        <v>0</v>
      </c>
      <c r="T207" s="26"/>
    </row>
    <row r="208" s="3" customFormat="1" ht="29" customHeight="1" spans="1:20">
      <c r="A208" s="12">
        <v>205</v>
      </c>
      <c r="B208" s="13" t="s">
        <v>27</v>
      </c>
      <c r="C208" s="13" t="s">
        <v>419</v>
      </c>
      <c r="D208" s="15" t="s">
        <v>444</v>
      </c>
      <c r="E208" s="23" t="s">
        <v>445</v>
      </c>
      <c r="F208" s="27" t="s">
        <v>67</v>
      </c>
      <c r="G208" s="25">
        <v>3883</v>
      </c>
      <c r="H208" s="26">
        <v>7766</v>
      </c>
      <c r="I208" s="25">
        <v>5646</v>
      </c>
      <c r="J208" s="26">
        <v>16938</v>
      </c>
      <c r="K208" s="25">
        <v>9529</v>
      </c>
      <c r="L208" s="26">
        <v>24704</v>
      </c>
      <c r="M208" s="26">
        <f>VLOOKUP(D208,[1]Sheet1!$1:$1048576,15,FALSE)</f>
        <v>12680</v>
      </c>
      <c r="N208" s="26">
        <f t="shared" si="5"/>
        <v>12024</v>
      </c>
      <c r="O208" s="30" t="s">
        <v>67</v>
      </c>
      <c r="P208" s="26">
        <v>19058</v>
      </c>
      <c r="Q208" s="26">
        <f>VLOOKUP(D208,[1]Sheet1!$1:$1048576,17,FALSE)</f>
        <v>9888</v>
      </c>
      <c r="R208" s="26">
        <f t="shared" si="6"/>
        <v>9170</v>
      </c>
      <c r="S208" s="26">
        <v>21194</v>
      </c>
      <c r="T208" s="26"/>
    </row>
    <row r="209" s="2" customFormat="1" ht="29" customHeight="1" spans="1:20">
      <c r="A209" s="12">
        <v>206</v>
      </c>
      <c r="B209" s="13" t="s">
        <v>27</v>
      </c>
      <c r="C209" s="13" t="s">
        <v>433</v>
      </c>
      <c r="D209" s="15" t="s">
        <v>446</v>
      </c>
      <c r="E209" s="23" t="s">
        <v>447</v>
      </c>
      <c r="F209" s="27" t="s">
        <v>67</v>
      </c>
      <c r="G209" s="25">
        <v>2789</v>
      </c>
      <c r="H209" s="26">
        <v>5578</v>
      </c>
      <c r="I209" s="25">
        <v>8693</v>
      </c>
      <c r="J209" s="26">
        <v>26079</v>
      </c>
      <c r="K209" s="25">
        <v>11482</v>
      </c>
      <c r="L209" s="26">
        <v>31657</v>
      </c>
      <c r="M209" s="26">
        <f>VLOOKUP(D209,[1]Sheet1!$1:$1048576,15,FALSE)</f>
        <v>15981</v>
      </c>
      <c r="N209" s="26">
        <f t="shared" si="5"/>
        <v>15676</v>
      </c>
      <c r="O209" s="30" t="s">
        <v>67</v>
      </c>
      <c r="P209" s="26">
        <v>22964</v>
      </c>
      <c r="Q209" s="26">
        <f>VLOOKUP(D209,[1]Sheet1!$1:$1048576,17,FALSE)</f>
        <v>11656</v>
      </c>
      <c r="R209" s="26">
        <f t="shared" si="6"/>
        <v>11308</v>
      </c>
      <c r="S209" s="26">
        <v>26984</v>
      </c>
      <c r="T209" s="26"/>
    </row>
    <row r="210" s="2" customFormat="1" ht="29" customHeight="1" spans="1:20">
      <c r="A210" s="12">
        <v>207</v>
      </c>
      <c r="B210" s="13" t="s">
        <v>27</v>
      </c>
      <c r="C210" s="13" t="s">
        <v>407</v>
      </c>
      <c r="D210" s="15" t="s">
        <v>448</v>
      </c>
      <c r="E210" s="23" t="s">
        <v>67</v>
      </c>
      <c r="F210" s="27" t="s">
        <v>67</v>
      </c>
      <c r="G210" s="25">
        <v>1330</v>
      </c>
      <c r="H210" s="26">
        <v>2660</v>
      </c>
      <c r="I210" s="25">
        <v>862</v>
      </c>
      <c r="J210" s="26">
        <v>2586</v>
      </c>
      <c r="K210" s="25">
        <v>2192</v>
      </c>
      <c r="L210" s="26">
        <v>5246</v>
      </c>
      <c r="M210" s="26">
        <f>VLOOKUP(D210,[1]Sheet1!$1:$1048576,15,FALSE)</f>
        <v>2398</v>
      </c>
      <c r="N210" s="26">
        <f t="shared" si="5"/>
        <v>2848</v>
      </c>
      <c r="O210" s="30" t="s">
        <v>67</v>
      </c>
      <c r="P210" s="23" t="s">
        <v>67</v>
      </c>
      <c r="Q210" s="23" t="s">
        <v>67</v>
      </c>
      <c r="R210" s="23" t="s">
        <v>67</v>
      </c>
      <c r="S210" s="26">
        <v>2848</v>
      </c>
      <c r="T210" s="26"/>
    </row>
    <row r="211" s="3" customFormat="1" ht="28.5" spans="1:20">
      <c r="A211" s="12">
        <v>208</v>
      </c>
      <c r="B211" s="13" t="s">
        <v>27</v>
      </c>
      <c r="C211" s="13" t="s">
        <v>407</v>
      </c>
      <c r="D211" s="15" t="s">
        <v>449</v>
      </c>
      <c r="E211" s="23" t="s">
        <v>450</v>
      </c>
      <c r="F211" s="27" t="s">
        <v>67</v>
      </c>
      <c r="G211" s="25">
        <v>3647</v>
      </c>
      <c r="H211" s="26">
        <v>7294</v>
      </c>
      <c r="I211" s="25">
        <v>4459</v>
      </c>
      <c r="J211" s="26">
        <v>13377</v>
      </c>
      <c r="K211" s="25">
        <v>8106</v>
      </c>
      <c r="L211" s="26">
        <v>20671</v>
      </c>
      <c r="M211" s="26">
        <f>VLOOKUP(D211,[1]Sheet1!$1:$1048576,15,FALSE)</f>
        <v>10069</v>
      </c>
      <c r="N211" s="26">
        <f t="shared" si="5"/>
        <v>10602</v>
      </c>
      <c r="O211" s="30" t="s">
        <v>67</v>
      </c>
      <c r="P211" s="26">
        <v>16212</v>
      </c>
      <c r="Q211" s="26">
        <f>VLOOKUP(D211,[1]Sheet1!$1:$1048576,17,FALSE)</f>
        <v>8008</v>
      </c>
      <c r="R211" s="26">
        <f t="shared" si="6"/>
        <v>8204</v>
      </c>
      <c r="S211" s="26">
        <v>18806</v>
      </c>
      <c r="T211" s="30"/>
    </row>
    <row r="212" s="3" customFormat="1" ht="28.5" spans="1:20">
      <c r="A212" s="12">
        <v>209</v>
      </c>
      <c r="B212" s="13" t="s">
        <v>27</v>
      </c>
      <c r="C212" s="13" t="s">
        <v>410</v>
      </c>
      <c r="D212" s="15" t="s">
        <v>451</v>
      </c>
      <c r="E212" s="23" t="s">
        <v>452</v>
      </c>
      <c r="F212" s="27" t="s">
        <v>67</v>
      </c>
      <c r="G212" s="25">
        <v>5123</v>
      </c>
      <c r="H212" s="26">
        <v>10246</v>
      </c>
      <c r="I212" s="25">
        <v>3330</v>
      </c>
      <c r="J212" s="26">
        <v>9990</v>
      </c>
      <c r="K212" s="25">
        <v>8453</v>
      </c>
      <c r="L212" s="26">
        <v>20236</v>
      </c>
      <c r="M212" s="26">
        <f>VLOOKUP(D212,[1]Sheet1!$1:$1048576,15,FALSE)</f>
        <v>9275</v>
      </c>
      <c r="N212" s="26">
        <f t="shared" si="5"/>
        <v>10961</v>
      </c>
      <c r="O212" s="30" t="s">
        <v>67</v>
      </c>
      <c r="P212" s="26">
        <v>16906</v>
      </c>
      <c r="Q212" s="26">
        <f>VLOOKUP(D212,[1]Sheet1!$1:$1048576,17,FALSE)</f>
        <v>7838</v>
      </c>
      <c r="R212" s="26">
        <f t="shared" si="6"/>
        <v>9068</v>
      </c>
      <c r="S212" s="26">
        <v>20029</v>
      </c>
      <c r="T212" s="30"/>
    </row>
    <row r="213" s="2" customFormat="1" ht="28.5" spans="1:20">
      <c r="A213" s="12">
        <v>210</v>
      </c>
      <c r="B213" s="13" t="s">
        <v>27</v>
      </c>
      <c r="C213" s="13" t="s">
        <v>407</v>
      </c>
      <c r="D213" s="15" t="s">
        <v>453</v>
      </c>
      <c r="E213" s="23" t="s">
        <v>67</v>
      </c>
      <c r="F213" s="27" t="s">
        <v>67</v>
      </c>
      <c r="G213" s="25">
        <v>311</v>
      </c>
      <c r="H213" s="26">
        <v>622</v>
      </c>
      <c r="I213" s="25">
        <v>1527</v>
      </c>
      <c r="J213" s="26">
        <v>4581</v>
      </c>
      <c r="K213" s="25">
        <v>1838</v>
      </c>
      <c r="L213" s="26">
        <v>5203</v>
      </c>
      <c r="M213" s="26">
        <f>VLOOKUP(D213,[1]Sheet1!$1:$1048576,15,FALSE)</f>
        <v>2804</v>
      </c>
      <c r="N213" s="26">
        <f t="shared" si="5"/>
        <v>2399</v>
      </c>
      <c r="O213" s="30" t="s">
        <v>67</v>
      </c>
      <c r="P213" s="23" t="s">
        <v>67</v>
      </c>
      <c r="Q213" s="23" t="s">
        <v>67</v>
      </c>
      <c r="R213" s="23" t="s">
        <v>67</v>
      </c>
      <c r="S213" s="26">
        <v>2399</v>
      </c>
      <c r="T213" s="30"/>
    </row>
    <row r="214" s="5" customFormat="1" ht="28.5" spans="1:20">
      <c r="A214" s="12">
        <v>211</v>
      </c>
      <c r="B214" s="13" t="s">
        <v>27</v>
      </c>
      <c r="C214" s="13" t="s">
        <v>437</v>
      </c>
      <c r="D214" s="15" t="s">
        <v>454</v>
      </c>
      <c r="E214" s="23" t="s">
        <v>455</v>
      </c>
      <c r="F214" s="27" t="s">
        <v>67</v>
      </c>
      <c r="G214" s="25">
        <v>1396</v>
      </c>
      <c r="H214" s="26">
        <v>2792</v>
      </c>
      <c r="I214" s="25">
        <v>8236</v>
      </c>
      <c r="J214" s="26">
        <v>24708</v>
      </c>
      <c r="K214" s="25">
        <v>9632</v>
      </c>
      <c r="L214" s="26">
        <v>27500</v>
      </c>
      <c r="M214" s="26">
        <f>VLOOKUP(D214,[1]Sheet1!$1:$1048576,15,FALSE)</f>
        <v>9839</v>
      </c>
      <c r="N214" s="26">
        <f t="shared" si="5"/>
        <v>17661</v>
      </c>
      <c r="O214" s="30" t="s">
        <v>67</v>
      </c>
      <c r="P214" s="26">
        <v>19264</v>
      </c>
      <c r="Q214" s="26">
        <f>VLOOKUP(D214,[1]Sheet1!$1:$1048576,17,FALSE)</f>
        <v>6764</v>
      </c>
      <c r="R214" s="26">
        <f t="shared" si="6"/>
        <v>12500</v>
      </c>
      <c r="S214" s="26">
        <v>30161</v>
      </c>
      <c r="T214" s="46"/>
    </row>
    <row r="215" ht="28.5" spans="1:20">
      <c r="A215" s="12">
        <v>212</v>
      </c>
      <c r="B215" s="13" t="s">
        <v>27</v>
      </c>
      <c r="C215" s="13" t="s">
        <v>430</v>
      </c>
      <c r="D215" s="15" t="s">
        <v>456</v>
      </c>
      <c r="E215" s="23" t="s">
        <v>457</v>
      </c>
      <c r="F215" s="27" t="s">
        <v>67</v>
      </c>
      <c r="G215" s="25">
        <v>2850</v>
      </c>
      <c r="H215" s="26">
        <v>5700</v>
      </c>
      <c r="I215" s="25">
        <v>8679</v>
      </c>
      <c r="J215" s="26">
        <v>26037</v>
      </c>
      <c r="K215" s="25">
        <v>11529</v>
      </c>
      <c r="L215" s="26">
        <v>31737</v>
      </c>
      <c r="M215" s="26">
        <f>VLOOKUP(D215,[1]Sheet1!$1:$1048576,15,FALSE)</f>
        <v>14635</v>
      </c>
      <c r="N215" s="26">
        <f t="shared" si="5"/>
        <v>17102</v>
      </c>
      <c r="O215" s="30" t="s">
        <v>67</v>
      </c>
      <c r="P215" s="26">
        <v>23058</v>
      </c>
      <c r="Q215" s="26">
        <f>VLOOKUP(D215,[1]Sheet1!$1:$1048576,17,FALSE)</f>
        <v>10554</v>
      </c>
      <c r="R215" s="26">
        <f t="shared" si="6"/>
        <v>12504</v>
      </c>
      <c r="S215" s="26">
        <v>29606</v>
      </c>
      <c r="T215" s="46"/>
    </row>
    <row r="216" ht="28.5" spans="1:20">
      <c r="A216" s="12">
        <v>213</v>
      </c>
      <c r="B216" s="13" t="s">
        <v>27</v>
      </c>
      <c r="C216" s="13" t="s">
        <v>413</v>
      </c>
      <c r="D216" s="15" t="s">
        <v>458</v>
      </c>
      <c r="E216" s="23" t="s">
        <v>459</v>
      </c>
      <c r="F216" s="27" t="s">
        <v>67</v>
      </c>
      <c r="G216" s="25">
        <v>2426</v>
      </c>
      <c r="H216" s="26">
        <v>4852</v>
      </c>
      <c r="I216" s="25">
        <v>7186</v>
      </c>
      <c r="J216" s="26">
        <v>21558</v>
      </c>
      <c r="K216" s="25">
        <v>9612</v>
      </c>
      <c r="L216" s="26">
        <v>26410</v>
      </c>
      <c r="M216" s="26">
        <f>VLOOKUP(D216,[1]Sheet1!$1:$1048576,15,FALSE)</f>
        <v>12951</v>
      </c>
      <c r="N216" s="26">
        <f t="shared" si="5"/>
        <v>13459</v>
      </c>
      <c r="O216" s="30" t="s">
        <v>67</v>
      </c>
      <c r="P216" s="26">
        <v>19224</v>
      </c>
      <c r="Q216" s="26">
        <f>VLOOKUP(D216,[1]Sheet1!$1:$1048576,17,FALSE)</f>
        <v>9420</v>
      </c>
      <c r="R216" s="26">
        <f t="shared" si="6"/>
        <v>9804</v>
      </c>
      <c r="S216" s="26">
        <v>23263</v>
      </c>
      <c r="T216" s="46"/>
    </row>
    <row r="217" ht="28.5" spans="1:20">
      <c r="A217" s="12">
        <v>214</v>
      </c>
      <c r="B217" s="13" t="s">
        <v>27</v>
      </c>
      <c r="C217" s="13" t="s">
        <v>416</v>
      </c>
      <c r="D217" s="15" t="s">
        <v>460</v>
      </c>
      <c r="E217" s="23" t="s">
        <v>461</v>
      </c>
      <c r="F217" s="27" t="s">
        <v>67</v>
      </c>
      <c r="G217" s="25">
        <v>1620</v>
      </c>
      <c r="H217" s="26">
        <v>3240</v>
      </c>
      <c r="I217" s="25">
        <v>5208</v>
      </c>
      <c r="J217" s="26">
        <v>15624</v>
      </c>
      <c r="K217" s="25">
        <v>6828</v>
      </c>
      <c r="L217" s="26">
        <v>18864</v>
      </c>
      <c r="M217" s="26">
        <f>VLOOKUP(D217,[1]Sheet1!$1:$1048576,15,FALSE)</f>
        <v>8973</v>
      </c>
      <c r="N217" s="26">
        <f t="shared" si="5"/>
        <v>9891</v>
      </c>
      <c r="O217" s="30" t="s">
        <v>67</v>
      </c>
      <c r="P217" s="26">
        <v>13656</v>
      </c>
      <c r="Q217" s="26">
        <f>VLOOKUP(D217,[1]Sheet1!$1:$1048576,17,FALSE)</f>
        <v>6494</v>
      </c>
      <c r="R217" s="26">
        <f t="shared" si="6"/>
        <v>7162</v>
      </c>
      <c r="S217" s="26">
        <v>17053</v>
      </c>
      <c r="T217" s="46"/>
    </row>
    <row r="218" ht="42.75" spans="1:20">
      <c r="A218" s="12">
        <v>215</v>
      </c>
      <c r="B218" s="13" t="s">
        <v>27</v>
      </c>
      <c r="C218" s="13" t="s">
        <v>404</v>
      </c>
      <c r="D218" s="15" t="s">
        <v>462</v>
      </c>
      <c r="E218" s="23" t="s">
        <v>463</v>
      </c>
      <c r="F218" s="27" t="s">
        <v>67</v>
      </c>
      <c r="G218" s="25">
        <v>1638</v>
      </c>
      <c r="H218" s="26">
        <v>3276</v>
      </c>
      <c r="I218" s="25">
        <v>4822</v>
      </c>
      <c r="J218" s="26">
        <v>14466</v>
      </c>
      <c r="K218" s="25">
        <v>6460</v>
      </c>
      <c r="L218" s="26">
        <v>17742</v>
      </c>
      <c r="M218" s="26">
        <f>VLOOKUP(D218,[1]Sheet1!$1:$1048576,15,FALSE)</f>
        <v>6364</v>
      </c>
      <c r="N218" s="26">
        <f t="shared" si="5"/>
        <v>11378</v>
      </c>
      <c r="O218" s="30" t="s">
        <v>67</v>
      </c>
      <c r="P218" s="26">
        <v>7108</v>
      </c>
      <c r="Q218" s="26">
        <f>VLOOKUP(D218,[1]Sheet1!$1:$1048576,17,FALSE)</f>
        <v>0</v>
      </c>
      <c r="R218" s="26">
        <f t="shared" si="6"/>
        <v>7108</v>
      </c>
      <c r="S218" s="26">
        <v>18486</v>
      </c>
      <c r="T218" s="47" t="s">
        <v>464</v>
      </c>
    </row>
    <row r="219" ht="28.5" spans="1:20">
      <c r="A219" s="12">
        <v>216</v>
      </c>
      <c r="B219" s="13" t="s">
        <v>27</v>
      </c>
      <c r="C219" s="13" t="s">
        <v>413</v>
      </c>
      <c r="D219" s="15" t="s">
        <v>465</v>
      </c>
      <c r="E219" s="23" t="s">
        <v>67</v>
      </c>
      <c r="F219" s="27" t="s">
        <v>67</v>
      </c>
      <c r="G219" s="25">
        <v>773</v>
      </c>
      <c r="H219" s="26">
        <v>1546</v>
      </c>
      <c r="I219" s="25">
        <v>1402</v>
      </c>
      <c r="J219" s="26">
        <v>4206</v>
      </c>
      <c r="K219" s="25">
        <v>2175</v>
      </c>
      <c r="L219" s="26">
        <v>5752</v>
      </c>
      <c r="M219" s="26">
        <f>VLOOKUP(D219,[1]Sheet1!$1:$1048576,15,FALSE)</f>
        <v>2032</v>
      </c>
      <c r="N219" s="26">
        <f t="shared" si="5"/>
        <v>3720</v>
      </c>
      <c r="O219" s="30" t="s">
        <v>67</v>
      </c>
      <c r="P219" s="23" t="s">
        <v>67</v>
      </c>
      <c r="Q219" s="23" t="s">
        <v>67</v>
      </c>
      <c r="R219" s="23" t="s">
        <v>67</v>
      </c>
      <c r="S219" s="26">
        <v>3720</v>
      </c>
      <c r="T219" s="46"/>
    </row>
    <row r="220" ht="28.5" spans="1:20">
      <c r="A220" s="12">
        <v>217</v>
      </c>
      <c r="B220" s="13" t="s">
        <v>58</v>
      </c>
      <c r="C220" s="13" t="s">
        <v>466</v>
      </c>
      <c r="D220" s="13" t="s">
        <v>467</v>
      </c>
      <c r="E220" s="23" t="s">
        <v>468</v>
      </c>
      <c r="F220" s="27" t="s">
        <v>67</v>
      </c>
      <c r="G220" s="25">
        <v>184</v>
      </c>
      <c r="H220" s="26">
        <v>368</v>
      </c>
      <c r="I220" s="25">
        <v>539</v>
      </c>
      <c r="J220" s="26">
        <v>1617</v>
      </c>
      <c r="K220" s="25">
        <v>723</v>
      </c>
      <c r="L220" s="26">
        <v>1985</v>
      </c>
      <c r="M220" s="26">
        <f>VLOOKUP(D220,[1]Sheet1!$1:$1048576,15,FALSE)</f>
        <v>1985</v>
      </c>
      <c r="N220" s="26">
        <f t="shared" si="5"/>
        <v>0</v>
      </c>
      <c r="O220" s="30" t="s">
        <v>67</v>
      </c>
      <c r="P220" s="26">
        <v>1446</v>
      </c>
      <c r="Q220" s="26">
        <f>VLOOKUP(D220,[1]Sheet1!$1:$1048576,17,FALSE)</f>
        <v>1446</v>
      </c>
      <c r="R220" s="26">
        <f t="shared" si="6"/>
        <v>0</v>
      </c>
      <c r="S220" s="26">
        <v>0</v>
      </c>
      <c r="T220" s="46"/>
    </row>
    <row r="221" s="2" customFormat="1" ht="28.5" spans="1:20">
      <c r="A221" s="12">
        <v>218</v>
      </c>
      <c r="B221" s="13" t="s">
        <v>58</v>
      </c>
      <c r="C221" s="13" t="s">
        <v>469</v>
      </c>
      <c r="D221" s="13" t="s">
        <v>470</v>
      </c>
      <c r="E221" s="23" t="s">
        <v>471</v>
      </c>
      <c r="F221" s="27" t="s">
        <v>67</v>
      </c>
      <c r="G221" s="25">
        <v>45</v>
      </c>
      <c r="H221" s="26">
        <v>90</v>
      </c>
      <c r="I221" s="25">
        <v>645</v>
      </c>
      <c r="J221" s="26">
        <v>1935</v>
      </c>
      <c r="K221" s="25">
        <v>690</v>
      </c>
      <c r="L221" s="26">
        <v>2025</v>
      </c>
      <c r="M221" s="26">
        <f>VLOOKUP(D221,[1]Sheet1!$1:$1048576,15,FALSE)</f>
        <v>2025</v>
      </c>
      <c r="N221" s="26">
        <f t="shared" si="5"/>
        <v>0</v>
      </c>
      <c r="O221" s="30" t="s">
        <v>67</v>
      </c>
      <c r="P221" s="26">
        <v>1380</v>
      </c>
      <c r="Q221" s="26">
        <f>VLOOKUP(D221,[1]Sheet1!$1:$1048576,17,FALSE)</f>
        <v>1380</v>
      </c>
      <c r="R221" s="26">
        <f t="shared" si="6"/>
        <v>0</v>
      </c>
      <c r="S221" s="26">
        <v>0</v>
      </c>
      <c r="T221" s="46"/>
    </row>
    <row r="222" ht="28.5" spans="1:20">
      <c r="A222" s="12">
        <v>219</v>
      </c>
      <c r="B222" s="13" t="s">
        <v>58</v>
      </c>
      <c r="C222" s="13" t="s">
        <v>472</v>
      </c>
      <c r="D222" s="13" t="s">
        <v>473</v>
      </c>
      <c r="E222" s="23" t="s">
        <v>474</v>
      </c>
      <c r="F222" s="27" t="s">
        <v>67</v>
      </c>
      <c r="G222" s="25">
        <v>61</v>
      </c>
      <c r="H222" s="26">
        <v>122</v>
      </c>
      <c r="I222" s="25">
        <v>543</v>
      </c>
      <c r="J222" s="26">
        <v>1629</v>
      </c>
      <c r="K222" s="25">
        <v>604</v>
      </c>
      <c r="L222" s="26">
        <v>1751</v>
      </c>
      <c r="M222" s="26">
        <f>VLOOKUP(D222,[1]Sheet1!$1:$1048576,15,FALSE)</f>
        <v>1751</v>
      </c>
      <c r="N222" s="26">
        <f t="shared" si="5"/>
        <v>0</v>
      </c>
      <c r="O222" s="30" t="s">
        <v>67</v>
      </c>
      <c r="P222" s="26">
        <v>1208</v>
      </c>
      <c r="Q222" s="26">
        <f>VLOOKUP(D222,[1]Sheet1!$1:$1048576,17,FALSE)</f>
        <v>1208</v>
      </c>
      <c r="R222" s="26">
        <f t="shared" si="6"/>
        <v>0</v>
      </c>
      <c r="S222" s="26">
        <v>0</v>
      </c>
      <c r="T222" s="46"/>
    </row>
    <row r="223" ht="28.5" spans="1:20">
      <c r="A223" s="12">
        <v>220</v>
      </c>
      <c r="B223" s="13" t="s">
        <v>58</v>
      </c>
      <c r="C223" s="13" t="s">
        <v>475</v>
      </c>
      <c r="D223" s="13" t="s">
        <v>476</v>
      </c>
      <c r="E223" s="23" t="s">
        <v>477</v>
      </c>
      <c r="F223" s="27" t="s">
        <v>67</v>
      </c>
      <c r="G223" s="25">
        <v>150</v>
      </c>
      <c r="H223" s="26">
        <v>300</v>
      </c>
      <c r="I223" s="25">
        <v>442</v>
      </c>
      <c r="J223" s="26">
        <v>1326</v>
      </c>
      <c r="K223" s="25">
        <v>592</v>
      </c>
      <c r="L223" s="26">
        <v>1626</v>
      </c>
      <c r="M223" s="26">
        <f>VLOOKUP(D223,[1]Sheet1!$1:$1048576,15,FALSE)</f>
        <v>1626</v>
      </c>
      <c r="N223" s="26">
        <f t="shared" si="5"/>
        <v>0</v>
      </c>
      <c r="O223" s="30" t="s">
        <v>67</v>
      </c>
      <c r="P223" s="26">
        <v>1184</v>
      </c>
      <c r="Q223" s="26">
        <f>VLOOKUP(D223,[1]Sheet1!$1:$1048576,17,FALSE)</f>
        <v>1184</v>
      </c>
      <c r="R223" s="26">
        <f t="shared" si="6"/>
        <v>0</v>
      </c>
      <c r="S223" s="26">
        <v>0</v>
      </c>
      <c r="T223" s="46"/>
    </row>
    <row r="224" s="2" customFormat="1" ht="28.5" spans="1:20">
      <c r="A224" s="12">
        <v>221</v>
      </c>
      <c r="B224" s="13" t="s">
        <v>58</v>
      </c>
      <c r="C224" s="13" t="s">
        <v>478</v>
      </c>
      <c r="D224" s="15" t="s">
        <v>479</v>
      </c>
      <c r="E224" s="23" t="s">
        <v>480</v>
      </c>
      <c r="F224" s="27" t="s">
        <v>67</v>
      </c>
      <c r="G224" s="25">
        <v>884</v>
      </c>
      <c r="H224" s="26">
        <v>1768</v>
      </c>
      <c r="I224" s="25">
        <v>6046</v>
      </c>
      <c r="J224" s="26">
        <v>18138</v>
      </c>
      <c r="K224" s="25">
        <v>6930</v>
      </c>
      <c r="L224" s="26">
        <v>19906</v>
      </c>
      <c r="M224" s="26">
        <f>VLOOKUP(D224,[1]Sheet1!$1:$1048576,15,FALSE)</f>
        <v>8302</v>
      </c>
      <c r="N224" s="26">
        <f t="shared" si="5"/>
        <v>11604</v>
      </c>
      <c r="O224" s="30" t="s">
        <v>67</v>
      </c>
      <c r="P224" s="26">
        <v>13860</v>
      </c>
      <c r="Q224" s="26">
        <f>VLOOKUP(D224,[1]Sheet1!$1:$1048576,17,FALSE)</f>
        <v>5832</v>
      </c>
      <c r="R224" s="26">
        <f t="shared" si="6"/>
        <v>8028</v>
      </c>
      <c r="S224" s="26">
        <v>19632</v>
      </c>
      <c r="T224" s="46"/>
    </row>
    <row r="225" ht="28.5" spans="1:20">
      <c r="A225" s="12">
        <v>222</v>
      </c>
      <c r="B225" s="13" t="s">
        <v>58</v>
      </c>
      <c r="C225" s="13" t="s">
        <v>481</v>
      </c>
      <c r="D225" s="13" t="s">
        <v>482</v>
      </c>
      <c r="E225" s="23" t="s">
        <v>483</v>
      </c>
      <c r="F225" s="27" t="s">
        <v>67</v>
      </c>
      <c r="G225" s="25">
        <v>132</v>
      </c>
      <c r="H225" s="26">
        <v>264</v>
      </c>
      <c r="I225" s="25">
        <v>715</v>
      </c>
      <c r="J225" s="26">
        <v>2145</v>
      </c>
      <c r="K225" s="25">
        <v>847</v>
      </c>
      <c r="L225" s="26">
        <v>2409</v>
      </c>
      <c r="M225" s="26">
        <f>VLOOKUP(D225,[1]Sheet1!$1:$1048576,15,FALSE)</f>
        <v>2409</v>
      </c>
      <c r="N225" s="26">
        <f t="shared" si="5"/>
        <v>0</v>
      </c>
      <c r="O225" s="30" t="s">
        <v>67</v>
      </c>
      <c r="P225" s="26">
        <v>1694</v>
      </c>
      <c r="Q225" s="26">
        <f>VLOOKUP(D225,[1]Sheet1!$1:$1048576,17,FALSE)</f>
        <v>1694</v>
      </c>
      <c r="R225" s="26">
        <f t="shared" si="6"/>
        <v>0</v>
      </c>
      <c r="S225" s="26">
        <v>0</v>
      </c>
      <c r="T225" s="46"/>
    </row>
    <row r="226" ht="28.5" spans="1:20">
      <c r="A226" s="12">
        <v>223</v>
      </c>
      <c r="B226" s="13" t="s">
        <v>58</v>
      </c>
      <c r="C226" s="13" t="s">
        <v>484</v>
      </c>
      <c r="D226" s="13" t="s">
        <v>485</v>
      </c>
      <c r="E226" s="23" t="s">
        <v>486</v>
      </c>
      <c r="F226" s="27" t="s">
        <v>67</v>
      </c>
      <c r="G226" s="25">
        <v>4</v>
      </c>
      <c r="H226" s="26">
        <v>8</v>
      </c>
      <c r="I226" s="25">
        <v>349</v>
      </c>
      <c r="J226" s="26">
        <v>1047</v>
      </c>
      <c r="K226" s="25">
        <v>353</v>
      </c>
      <c r="L226" s="26">
        <v>1055</v>
      </c>
      <c r="M226" s="26">
        <f>VLOOKUP(D226,[1]Sheet1!$1:$1048576,15,FALSE)</f>
        <v>737</v>
      </c>
      <c r="N226" s="26">
        <f t="shared" si="5"/>
        <v>318</v>
      </c>
      <c r="O226" s="30" t="s">
        <v>67</v>
      </c>
      <c r="P226" s="26">
        <v>706</v>
      </c>
      <c r="Q226" s="26">
        <f>VLOOKUP(D226,[1]Sheet1!$1:$1048576,17,FALSE)</f>
        <v>494</v>
      </c>
      <c r="R226" s="26">
        <f t="shared" si="6"/>
        <v>212</v>
      </c>
      <c r="S226" s="26">
        <v>530</v>
      </c>
      <c r="T226" s="46"/>
    </row>
    <row r="227" ht="28.5" spans="1:20">
      <c r="A227" s="12">
        <v>224</v>
      </c>
      <c r="B227" s="13" t="s">
        <v>58</v>
      </c>
      <c r="C227" s="13" t="s">
        <v>487</v>
      </c>
      <c r="D227" s="13" t="s">
        <v>488</v>
      </c>
      <c r="E227" s="23" t="s">
        <v>489</v>
      </c>
      <c r="F227" s="27" t="s">
        <v>67</v>
      </c>
      <c r="G227" s="25">
        <v>33</v>
      </c>
      <c r="H227" s="26">
        <v>66</v>
      </c>
      <c r="I227" s="25">
        <v>500</v>
      </c>
      <c r="J227" s="26">
        <v>1500</v>
      </c>
      <c r="K227" s="25">
        <v>533</v>
      </c>
      <c r="L227" s="26">
        <v>1566</v>
      </c>
      <c r="M227" s="26">
        <f>VLOOKUP(D227,[1]Sheet1!$1:$1048576,15,FALSE)</f>
        <v>1566</v>
      </c>
      <c r="N227" s="26">
        <f t="shared" si="5"/>
        <v>0</v>
      </c>
      <c r="O227" s="30" t="s">
        <v>67</v>
      </c>
      <c r="P227" s="26">
        <v>1066</v>
      </c>
      <c r="Q227" s="26">
        <f>VLOOKUP(D227,[1]Sheet1!$1:$1048576,17,FALSE)</f>
        <v>1066</v>
      </c>
      <c r="R227" s="26">
        <f t="shared" si="6"/>
        <v>0</v>
      </c>
      <c r="S227" s="26">
        <v>0</v>
      </c>
      <c r="T227" s="46"/>
    </row>
    <row r="228" ht="28.5" spans="1:20">
      <c r="A228" s="12">
        <v>225</v>
      </c>
      <c r="B228" s="13" t="s">
        <v>58</v>
      </c>
      <c r="C228" s="13" t="s">
        <v>490</v>
      </c>
      <c r="D228" s="15" t="s">
        <v>491</v>
      </c>
      <c r="E228" s="23" t="s">
        <v>492</v>
      </c>
      <c r="F228" s="27" t="s">
        <v>67</v>
      </c>
      <c r="G228" s="25">
        <v>1625</v>
      </c>
      <c r="H228" s="26">
        <v>3250</v>
      </c>
      <c r="I228" s="25">
        <v>10699</v>
      </c>
      <c r="J228" s="26">
        <v>32097</v>
      </c>
      <c r="K228" s="25">
        <v>12324</v>
      </c>
      <c r="L228" s="26">
        <v>35347</v>
      </c>
      <c r="M228" s="26">
        <f>VLOOKUP(D228,[1]Sheet1!$1:$1048576,15,FALSE)</f>
        <v>18988</v>
      </c>
      <c r="N228" s="26">
        <f t="shared" si="5"/>
        <v>16359</v>
      </c>
      <c r="O228" s="30" t="s">
        <v>67</v>
      </c>
      <c r="P228" s="26">
        <v>24648</v>
      </c>
      <c r="Q228" s="26">
        <f>VLOOKUP(D228,[1]Sheet1!$1:$1048576,17,FALSE)</f>
        <v>13416</v>
      </c>
      <c r="R228" s="26">
        <f t="shared" si="6"/>
        <v>11232</v>
      </c>
      <c r="S228" s="26">
        <v>27591</v>
      </c>
      <c r="T228" s="46"/>
    </row>
    <row r="229" ht="28.5" spans="1:20">
      <c r="A229" s="12">
        <v>226</v>
      </c>
      <c r="B229" s="13" t="s">
        <v>58</v>
      </c>
      <c r="C229" s="13" t="s">
        <v>493</v>
      </c>
      <c r="D229" s="13" t="s">
        <v>494</v>
      </c>
      <c r="E229" s="24" t="s">
        <v>495</v>
      </c>
      <c r="F229" s="27" t="s">
        <v>67</v>
      </c>
      <c r="G229" s="25">
        <v>266</v>
      </c>
      <c r="H229" s="26">
        <v>532</v>
      </c>
      <c r="I229" s="25">
        <v>379</v>
      </c>
      <c r="J229" s="26">
        <v>1137</v>
      </c>
      <c r="K229" s="25">
        <v>645</v>
      </c>
      <c r="L229" s="26">
        <v>1669</v>
      </c>
      <c r="M229" s="26">
        <f>VLOOKUP(D229,[1]Sheet1!$1:$1048576,15,FALSE)</f>
        <v>1669</v>
      </c>
      <c r="N229" s="26">
        <f t="shared" si="5"/>
        <v>0</v>
      </c>
      <c r="O229" s="30" t="s">
        <v>67</v>
      </c>
      <c r="P229" s="26">
        <v>1290</v>
      </c>
      <c r="Q229" s="26">
        <f>VLOOKUP(D229,[1]Sheet1!$1:$1048576,17,FALSE)</f>
        <v>1290</v>
      </c>
      <c r="R229" s="26">
        <f t="shared" si="6"/>
        <v>0</v>
      </c>
      <c r="S229" s="26">
        <v>0</v>
      </c>
      <c r="T229" s="46"/>
    </row>
    <row r="230" ht="28.5" spans="1:20">
      <c r="A230" s="12">
        <v>227</v>
      </c>
      <c r="B230" s="13" t="s">
        <v>58</v>
      </c>
      <c r="C230" s="13" t="s">
        <v>496</v>
      </c>
      <c r="D230" s="13" t="s">
        <v>497</v>
      </c>
      <c r="E230" s="23" t="s">
        <v>498</v>
      </c>
      <c r="F230" s="27" t="s">
        <v>67</v>
      </c>
      <c r="G230" s="25">
        <v>153</v>
      </c>
      <c r="H230" s="26">
        <v>306</v>
      </c>
      <c r="I230" s="25">
        <v>640</v>
      </c>
      <c r="J230" s="26">
        <v>1920</v>
      </c>
      <c r="K230" s="25">
        <v>793</v>
      </c>
      <c r="L230" s="26">
        <v>2226</v>
      </c>
      <c r="M230" s="26">
        <f>VLOOKUP(D230,[1]Sheet1!$1:$1048576,15,FALSE)</f>
        <v>2226</v>
      </c>
      <c r="N230" s="26">
        <f t="shared" si="5"/>
        <v>0</v>
      </c>
      <c r="O230" s="30" t="s">
        <v>67</v>
      </c>
      <c r="P230" s="26">
        <v>1586</v>
      </c>
      <c r="Q230" s="26">
        <f>VLOOKUP(D230,[1]Sheet1!$1:$1048576,17,FALSE)</f>
        <v>1586</v>
      </c>
      <c r="R230" s="26">
        <f t="shared" si="6"/>
        <v>0</v>
      </c>
      <c r="S230" s="26">
        <v>0</v>
      </c>
      <c r="T230" s="46"/>
    </row>
    <row r="231" ht="28.5" spans="1:20">
      <c r="A231" s="12">
        <v>228</v>
      </c>
      <c r="B231" s="13" t="s">
        <v>58</v>
      </c>
      <c r="C231" s="13" t="s">
        <v>59</v>
      </c>
      <c r="D231" s="13" t="s">
        <v>499</v>
      </c>
      <c r="E231" s="23" t="s">
        <v>500</v>
      </c>
      <c r="F231" s="27" t="s">
        <v>67</v>
      </c>
      <c r="G231" s="25">
        <v>2</v>
      </c>
      <c r="H231" s="26">
        <v>4</v>
      </c>
      <c r="I231" s="25">
        <v>0</v>
      </c>
      <c r="J231" s="26">
        <v>0</v>
      </c>
      <c r="K231" s="25">
        <v>2</v>
      </c>
      <c r="L231" s="26">
        <v>4</v>
      </c>
      <c r="M231" s="26">
        <f>VLOOKUP(D231,[1]Sheet1!$1:$1048576,15,FALSE)</f>
        <v>4</v>
      </c>
      <c r="N231" s="26">
        <f t="shared" si="5"/>
        <v>0</v>
      </c>
      <c r="O231" s="30" t="s">
        <v>67</v>
      </c>
      <c r="P231" s="23">
        <v>4</v>
      </c>
      <c r="Q231" s="26">
        <f>VLOOKUP(D231,[1]Sheet1!$1:$1048576,17,FALSE)</f>
        <v>4</v>
      </c>
      <c r="R231" s="26">
        <f t="shared" si="6"/>
        <v>0</v>
      </c>
      <c r="S231" s="26">
        <v>0</v>
      </c>
      <c r="T231" s="46"/>
    </row>
    <row r="232" ht="28.5" spans="1:20">
      <c r="A232" s="12">
        <v>229</v>
      </c>
      <c r="B232" s="13" t="s">
        <v>58</v>
      </c>
      <c r="C232" s="13" t="s">
        <v>493</v>
      </c>
      <c r="D232" s="15" t="s">
        <v>501</v>
      </c>
      <c r="E232" s="23" t="s">
        <v>502</v>
      </c>
      <c r="F232" s="27" t="s">
        <v>67</v>
      </c>
      <c r="G232" s="25">
        <v>2575</v>
      </c>
      <c r="H232" s="26">
        <v>5150</v>
      </c>
      <c r="I232" s="25">
        <v>6006</v>
      </c>
      <c r="J232" s="26">
        <v>18018</v>
      </c>
      <c r="K232" s="25">
        <v>8581</v>
      </c>
      <c r="L232" s="26">
        <v>23168</v>
      </c>
      <c r="M232" s="26">
        <f>VLOOKUP(D232,[1]Sheet1!$1:$1048576,15,FALSE)</f>
        <v>10243</v>
      </c>
      <c r="N232" s="26">
        <f t="shared" si="5"/>
        <v>12925</v>
      </c>
      <c r="O232" s="30" t="s">
        <v>67</v>
      </c>
      <c r="P232" s="26">
        <v>17162</v>
      </c>
      <c r="Q232" s="26">
        <f>VLOOKUP(D232,[1]Sheet1!$1:$1048576,17,FALSE)</f>
        <v>7818</v>
      </c>
      <c r="R232" s="26">
        <f t="shared" si="6"/>
        <v>9344</v>
      </c>
      <c r="S232" s="26">
        <v>22269</v>
      </c>
      <c r="T232" s="46"/>
    </row>
    <row r="233" s="2" customFormat="1" ht="28.5" spans="1:20">
      <c r="A233" s="12">
        <v>230</v>
      </c>
      <c r="B233" s="13" t="s">
        <v>58</v>
      </c>
      <c r="C233" s="13" t="s">
        <v>484</v>
      </c>
      <c r="D233" s="15" t="s">
        <v>503</v>
      </c>
      <c r="E233" s="23" t="s">
        <v>504</v>
      </c>
      <c r="F233" s="27" t="s">
        <v>67</v>
      </c>
      <c r="G233" s="25">
        <v>423</v>
      </c>
      <c r="H233" s="26">
        <v>846</v>
      </c>
      <c r="I233" s="25">
        <v>5897</v>
      </c>
      <c r="J233" s="26">
        <v>17691</v>
      </c>
      <c r="K233" s="25">
        <v>6320</v>
      </c>
      <c r="L233" s="26">
        <v>18537</v>
      </c>
      <c r="M233" s="26">
        <f>VLOOKUP(D233,[1]Sheet1!$1:$1048576,15,FALSE)</f>
        <v>8822</v>
      </c>
      <c r="N233" s="26">
        <f t="shared" si="5"/>
        <v>9715</v>
      </c>
      <c r="O233" s="30" t="s">
        <v>67</v>
      </c>
      <c r="P233" s="26">
        <v>12640</v>
      </c>
      <c r="Q233" s="26">
        <f>VLOOKUP(D233,[1]Sheet1!$1:$1048576,17,FALSE)</f>
        <v>6038</v>
      </c>
      <c r="R233" s="26">
        <f t="shared" si="6"/>
        <v>6602</v>
      </c>
      <c r="S233" s="26">
        <v>16317</v>
      </c>
      <c r="T233" s="46"/>
    </row>
    <row r="234" ht="28.5" spans="1:20">
      <c r="A234" s="12">
        <v>231</v>
      </c>
      <c r="B234" s="13" t="s">
        <v>58</v>
      </c>
      <c r="C234" s="13" t="s">
        <v>466</v>
      </c>
      <c r="D234" s="15" t="s">
        <v>505</v>
      </c>
      <c r="E234" s="23" t="s">
        <v>506</v>
      </c>
      <c r="F234" s="27" t="s">
        <v>67</v>
      </c>
      <c r="G234" s="25">
        <v>4662</v>
      </c>
      <c r="H234" s="26">
        <v>9324</v>
      </c>
      <c r="I234" s="25">
        <v>12791</v>
      </c>
      <c r="J234" s="26">
        <v>38373</v>
      </c>
      <c r="K234" s="25">
        <v>17453</v>
      </c>
      <c r="L234" s="26">
        <v>47697</v>
      </c>
      <c r="M234" s="26">
        <f>VLOOKUP(D234,[1]Sheet1!$1:$1048576,15,FALSE)</f>
        <v>24905</v>
      </c>
      <c r="N234" s="26">
        <f t="shared" si="5"/>
        <v>22792</v>
      </c>
      <c r="O234" s="30" t="s">
        <v>67</v>
      </c>
      <c r="P234" s="26">
        <v>34906</v>
      </c>
      <c r="Q234" s="26">
        <f>VLOOKUP(D234,[1]Sheet1!$1:$1048576,17,FALSE)</f>
        <v>18066</v>
      </c>
      <c r="R234" s="26">
        <f t="shared" si="6"/>
        <v>16840</v>
      </c>
      <c r="S234" s="26">
        <v>39632</v>
      </c>
      <c r="T234" s="46"/>
    </row>
    <row r="235" ht="28.5" spans="1:20">
      <c r="A235" s="12">
        <v>232</v>
      </c>
      <c r="B235" s="13" t="s">
        <v>58</v>
      </c>
      <c r="C235" s="13" t="s">
        <v>472</v>
      </c>
      <c r="D235" s="15" t="s">
        <v>507</v>
      </c>
      <c r="E235" s="23" t="s">
        <v>474</v>
      </c>
      <c r="F235" s="27" t="s">
        <v>67</v>
      </c>
      <c r="G235" s="25">
        <v>634</v>
      </c>
      <c r="H235" s="26">
        <v>1268</v>
      </c>
      <c r="I235" s="25">
        <v>8260</v>
      </c>
      <c r="J235" s="26">
        <v>24780</v>
      </c>
      <c r="K235" s="25">
        <v>8894</v>
      </c>
      <c r="L235" s="26">
        <v>26048</v>
      </c>
      <c r="M235" s="26">
        <f>VLOOKUP(D235,[1]Sheet1!$1:$1048576,15,FALSE)</f>
        <v>13264</v>
      </c>
      <c r="N235" s="26">
        <f t="shared" si="5"/>
        <v>12784</v>
      </c>
      <c r="O235" s="30" t="s">
        <v>67</v>
      </c>
      <c r="P235" s="26">
        <v>17788</v>
      </c>
      <c r="Q235" s="26">
        <f>VLOOKUP(D235,[1]Sheet1!$1:$1048576,17,FALSE)</f>
        <v>9100</v>
      </c>
      <c r="R235" s="26">
        <f t="shared" si="6"/>
        <v>8688</v>
      </c>
      <c r="S235" s="26">
        <v>21472</v>
      </c>
      <c r="T235" s="46"/>
    </row>
    <row r="236" ht="28.5" spans="1:20">
      <c r="A236" s="12">
        <v>233</v>
      </c>
      <c r="B236" s="13" t="s">
        <v>58</v>
      </c>
      <c r="C236" s="13" t="s">
        <v>487</v>
      </c>
      <c r="D236" s="15" t="s">
        <v>508</v>
      </c>
      <c r="E236" s="23" t="s">
        <v>509</v>
      </c>
      <c r="F236" s="27" t="s">
        <v>67</v>
      </c>
      <c r="G236" s="25">
        <v>526</v>
      </c>
      <c r="H236" s="26">
        <v>1052</v>
      </c>
      <c r="I236" s="25">
        <v>7702</v>
      </c>
      <c r="J236" s="26">
        <v>23106</v>
      </c>
      <c r="K236" s="25">
        <v>8228</v>
      </c>
      <c r="L236" s="26">
        <v>24158</v>
      </c>
      <c r="M236" s="26">
        <f>VLOOKUP(D236,[1]Sheet1!$1:$1048576,15,FALSE)</f>
        <v>11303</v>
      </c>
      <c r="N236" s="26">
        <f t="shared" si="5"/>
        <v>12855</v>
      </c>
      <c r="O236" s="30" t="s">
        <v>67</v>
      </c>
      <c r="P236" s="26">
        <v>16456</v>
      </c>
      <c r="Q236" s="26">
        <f>VLOOKUP(D236,[1]Sheet1!$1:$1048576,17,FALSE)</f>
        <v>7704</v>
      </c>
      <c r="R236" s="26">
        <f t="shared" si="6"/>
        <v>8752</v>
      </c>
      <c r="S236" s="26">
        <v>21607</v>
      </c>
      <c r="T236" s="46"/>
    </row>
    <row r="237" s="2" customFormat="1" ht="28.5" spans="1:20">
      <c r="A237" s="12">
        <v>234</v>
      </c>
      <c r="B237" s="13" t="s">
        <v>58</v>
      </c>
      <c r="C237" s="13" t="s">
        <v>469</v>
      </c>
      <c r="D237" s="15" t="s">
        <v>510</v>
      </c>
      <c r="E237" s="23" t="s">
        <v>511</v>
      </c>
      <c r="F237" s="27" t="s">
        <v>67</v>
      </c>
      <c r="G237" s="25">
        <v>413</v>
      </c>
      <c r="H237" s="26">
        <v>826</v>
      </c>
      <c r="I237" s="25">
        <v>7903</v>
      </c>
      <c r="J237" s="26">
        <v>23709</v>
      </c>
      <c r="K237" s="25">
        <v>8316</v>
      </c>
      <c r="L237" s="26">
        <v>24535</v>
      </c>
      <c r="M237" s="26">
        <f>VLOOKUP(D237,[1]Sheet1!$1:$1048576,15,FALSE)</f>
        <v>12918</v>
      </c>
      <c r="N237" s="26">
        <f t="shared" si="5"/>
        <v>11617</v>
      </c>
      <c r="O237" s="30" t="s">
        <v>67</v>
      </c>
      <c r="P237" s="26">
        <v>16632</v>
      </c>
      <c r="Q237" s="26">
        <f>VLOOKUP(D237,[1]Sheet1!$1:$1048576,17,FALSE)</f>
        <v>8806</v>
      </c>
      <c r="R237" s="26">
        <f t="shared" si="6"/>
        <v>7826</v>
      </c>
      <c r="S237" s="26">
        <v>19443</v>
      </c>
      <c r="T237" s="46"/>
    </row>
    <row r="238" ht="28.5" spans="1:20">
      <c r="A238" s="12">
        <v>235</v>
      </c>
      <c r="B238" s="13" t="s">
        <v>58</v>
      </c>
      <c r="C238" s="13" t="s">
        <v>481</v>
      </c>
      <c r="D238" s="15" t="s">
        <v>512</v>
      </c>
      <c r="E238" s="23" t="s">
        <v>513</v>
      </c>
      <c r="F238" s="27" t="s">
        <v>67</v>
      </c>
      <c r="G238" s="25">
        <v>1500</v>
      </c>
      <c r="H238" s="26">
        <v>3000</v>
      </c>
      <c r="I238" s="25">
        <v>9615</v>
      </c>
      <c r="J238" s="26">
        <v>28845</v>
      </c>
      <c r="K238" s="25">
        <v>11115</v>
      </c>
      <c r="L238" s="26">
        <v>31845</v>
      </c>
      <c r="M238" s="26">
        <f>VLOOKUP(D238,[1]Sheet1!$1:$1048576,15,FALSE)</f>
        <v>16204</v>
      </c>
      <c r="N238" s="26">
        <f t="shared" si="5"/>
        <v>15641</v>
      </c>
      <c r="O238" s="30" t="s">
        <v>67</v>
      </c>
      <c r="P238" s="26">
        <v>22230</v>
      </c>
      <c r="Q238" s="26">
        <f>VLOOKUP(D238,[1]Sheet1!$1:$1048576,17,FALSE)</f>
        <v>11394</v>
      </c>
      <c r="R238" s="26">
        <f t="shared" si="6"/>
        <v>10836</v>
      </c>
      <c r="S238" s="26">
        <v>26477</v>
      </c>
      <c r="T238" s="46"/>
    </row>
    <row r="239" ht="28.5" spans="1:20">
      <c r="A239" s="12">
        <v>236</v>
      </c>
      <c r="B239" s="13" t="s">
        <v>58</v>
      </c>
      <c r="C239" s="13" t="s">
        <v>475</v>
      </c>
      <c r="D239" s="15" t="s">
        <v>514</v>
      </c>
      <c r="E239" s="23" t="s">
        <v>515</v>
      </c>
      <c r="F239" s="27" t="s">
        <v>67</v>
      </c>
      <c r="G239" s="25">
        <v>855</v>
      </c>
      <c r="H239" s="26">
        <v>1710</v>
      </c>
      <c r="I239" s="25">
        <v>6527</v>
      </c>
      <c r="J239" s="26">
        <v>19581</v>
      </c>
      <c r="K239" s="25">
        <v>7382</v>
      </c>
      <c r="L239" s="26">
        <v>21291</v>
      </c>
      <c r="M239" s="26">
        <f>VLOOKUP(D239,[1]Sheet1!$1:$1048576,15,FALSE)</f>
        <v>10693</v>
      </c>
      <c r="N239" s="26">
        <f t="shared" si="5"/>
        <v>10598</v>
      </c>
      <c r="O239" s="30" t="s">
        <v>67</v>
      </c>
      <c r="P239" s="26">
        <v>14764</v>
      </c>
      <c r="Q239" s="26">
        <f>VLOOKUP(D239,[1]Sheet1!$1:$1048576,17,FALSE)</f>
        <v>7464</v>
      </c>
      <c r="R239" s="26">
        <f t="shared" si="6"/>
        <v>7300</v>
      </c>
      <c r="S239" s="26">
        <v>17898</v>
      </c>
      <c r="T239" s="46"/>
    </row>
    <row r="240" ht="28.5" spans="1:20">
      <c r="A240" s="12">
        <v>237</v>
      </c>
      <c r="B240" s="34" t="s">
        <v>58</v>
      </c>
      <c r="C240" s="34" t="s">
        <v>496</v>
      </c>
      <c r="D240" s="35" t="s">
        <v>516</v>
      </c>
      <c r="E240" s="40" t="s">
        <v>477</v>
      </c>
      <c r="F240" s="41" t="s">
        <v>67</v>
      </c>
      <c r="G240" s="42">
        <v>1675</v>
      </c>
      <c r="H240" s="43">
        <v>3350</v>
      </c>
      <c r="I240" s="42">
        <v>7992</v>
      </c>
      <c r="J240" s="43">
        <v>23976</v>
      </c>
      <c r="K240" s="42">
        <v>9667</v>
      </c>
      <c r="L240" s="43">
        <v>27326</v>
      </c>
      <c r="M240" s="26">
        <f>VLOOKUP(D240,[1]Sheet1!$1:$1048576,15,FALSE)</f>
        <v>13140</v>
      </c>
      <c r="N240" s="26">
        <f t="shared" si="5"/>
        <v>14186</v>
      </c>
      <c r="O240" s="45" t="s">
        <v>67</v>
      </c>
      <c r="P240" s="43">
        <v>19334</v>
      </c>
      <c r="Q240" s="26">
        <f>VLOOKUP(D240,[1]Sheet1!$1:$1048576,17,FALSE)</f>
        <v>9304</v>
      </c>
      <c r="R240" s="26">
        <f t="shared" si="6"/>
        <v>10030</v>
      </c>
      <c r="S240" s="26">
        <v>24216</v>
      </c>
      <c r="T240" s="48"/>
    </row>
    <row r="241" ht="28.5" spans="1:20">
      <c r="A241" s="12">
        <v>238</v>
      </c>
      <c r="B241" s="13" t="s">
        <v>58</v>
      </c>
      <c r="C241" s="13" t="s">
        <v>59</v>
      </c>
      <c r="D241" s="15" t="s">
        <v>517</v>
      </c>
      <c r="E241" s="12" t="s">
        <v>500</v>
      </c>
      <c r="F241" s="27" t="s">
        <v>67</v>
      </c>
      <c r="G241" s="25">
        <v>2644</v>
      </c>
      <c r="H241" s="26">
        <v>5288</v>
      </c>
      <c r="I241" s="25">
        <v>4026</v>
      </c>
      <c r="J241" s="26">
        <v>12078</v>
      </c>
      <c r="K241" s="25">
        <v>6670</v>
      </c>
      <c r="L241" s="26">
        <v>17366</v>
      </c>
      <c r="M241" s="26">
        <f>VLOOKUP(D241,[1]Sheet1!$1:$1048576,15,FALSE)</f>
        <v>7742</v>
      </c>
      <c r="N241" s="26">
        <f t="shared" si="5"/>
        <v>9624</v>
      </c>
      <c r="O241" s="30" t="s">
        <v>67</v>
      </c>
      <c r="P241" s="26">
        <v>13340</v>
      </c>
      <c r="Q241" s="26">
        <f>VLOOKUP(D241,[1]Sheet1!$1:$1048576,17,FALSE)</f>
        <v>6180</v>
      </c>
      <c r="R241" s="26">
        <f t="shared" si="6"/>
        <v>7160</v>
      </c>
      <c r="S241" s="26">
        <v>16784</v>
      </c>
      <c r="T241" s="46"/>
    </row>
    <row r="242" ht="14.25" spans="1:20">
      <c r="A242" s="36" t="s">
        <v>518</v>
      </c>
      <c r="B242" s="37"/>
      <c r="C242" s="37"/>
      <c r="D242" s="37"/>
      <c r="E242" s="37"/>
      <c r="F242" s="44"/>
      <c r="G242" s="24">
        <f>SUM(G4:G241)</f>
        <v>489570</v>
      </c>
      <c r="H242" s="24">
        <f>SUM(H4:H241)</f>
        <v>979140</v>
      </c>
      <c r="I242" s="24">
        <f>SUM(I4:I241)</f>
        <v>858306</v>
      </c>
      <c r="J242" s="24">
        <f>SUM(J4:J241)</f>
        <v>2574918</v>
      </c>
      <c r="K242" s="24">
        <f t="shared" ref="K242:Q242" si="7">SUM(K4:K241)</f>
        <v>1347876</v>
      </c>
      <c r="L242" s="24">
        <f t="shared" si="7"/>
        <v>3554058</v>
      </c>
      <c r="M242" s="26">
        <f t="shared" si="7"/>
        <v>1892739</v>
      </c>
      <c r="N242" s="26">
        <f t="shared" si="5"/>
        <v>1661319</v>
      </c>
      <c r="O242" s="24">
        <f>SUM(O4:O241)</f>
        <v>435000</v>
      </c>
      <c r="P242" s="24">
        <f>SUM(P4:P241)</f>
        <v>2242210</v>
      </c>
      <c r="Q242" s="26">
        <f>SUM(Q4:Q241)</f>
        <v>1190930</v>
      </c>
      <c r="R242" s="26">
        <f t="shared" si="6"/>
        <v>1051280</v>
      </c>
      <c r="S242" s="24">
        <f>SUM(S4:S241)</f>
        <v>3147599</v>
      </c>
      <c r="T242" s="24"/>
    </row>
    <row r="243" spans="17:19">
      <c r="Q243" s="8"/>
      <c r="R243" s="8"/>
      <c r="S243" s="8"/>
    </row>
  </sheetData>
  <mergeCells count="15">
    <mergeCell ref="A1:T1"/>
    <mergeCell ref="G2:N2"/>
    <mergeCell ref="A242:F242"/>
    <mergeCell ref="A2:A3"/>
    <mergeCell ref="B2:B3"/>
    <mergeCell ref="C2:C3"/>
    <mergeCell ref="D2:D3"/>
    <mergeCell ref="E2:E3"/>
    <mergeCell ref="F2:F3"/>
    <mergeCell ref="O2:O3"/>
    <mergeCell ref="P2:P3"/>
    <mergeCell ref="Q2:Q3"/>
    <mergeCell ref="R2:R3"/>
    <mergeCell ref="S2:S3"/>
    <mergeCell ref="T2:T3"/>
  </mergeCells>
  <pageMargins left="0.7" right="0.7" top="0.75" bottom="0.75" header="0.3" footer="0.3"/>
  <pageSetup paperSize="9" scale="6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2023-05-28T03:15:00Z</dcterms:created>
  <dcterms:modified xsi:type="dcterms:W3CDTF">2026-02-26T15:34:58Z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2052-12.8.2.19313</vt:lpwstr>
  </property>
  <property fmtid="{D5CDD505-2E9C-101B-9397-08002B2CF9AE}" pid="3" name="ICV">
    <vt:lpwstr>B9A42BFD85254628B1241A6086D18AAB_13</vt:lpwstr>
  </property>
</Properties>
</file>