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500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Sheet1!$A$1:$S$199</definedName>
  </definedNames>
  <calcPr calcId="144525"/>
</workbook>
</file>

<file path=xl/sharedStrings.xml><?xml version="1.0" encoding="utf-8"?>
<sst xmlns="http://schemas.openxmlformats.org/spreadsheetml/2006/main" count="1001" uniqueCount="568">
  <si>
    <t>2026年上半年为老助餐评定结果</t>
  </si>
  <si>
    <t>序号</t>
  </si>
  <si>
    <t>镇街</t>
  </si>
  <si>
    <t>社区</t>
  </si>
  <si>
    <t>社区居家养老服务中心站点名称（独立助餐点）</t>
  </si>
  <si>
    <t>地址</t>
  </si>
  <si>
    <t>统一社会信用代码</t>
  </si>
  <si>
    <t>食品卫生许可证号</t>
  </si>
  <si>
    <t>实际助餐人数及人次减免补贴</t>
  </si>
  <si>
    <t>绩效补贴</t>
  </si>
  <si>
    <t>最终核算</t>
  </si>
  <si>
    <t>备注</t>
  </si>
  <si>
    <t>单位名称</t>
  </si>
  <si>
    <t>60-79周岁助餐人数</t>
  </si>
  <si>
    <t>60-79周岁助餐人次</t>
  </si>
  <si>
    <t>助餐补贴</t>
  </si>
  <si>
    <t>80周岁及以上助餐人数</t>
  </si>
  <si>
    <t>80周岁及以上助餐人次</t>
  </si>
  <si>
    <t>小计人数</t>
  </si>
  <si>
    <t>小计人次数</t>
  </si>
  <si>
    <t>小计补贴</t>
  </si>
  <si>
    <r>
      <rPr>
        <sz val="11"/>
        <color theme="1"/>
        <rFont val="方正公文仿宋"/>
        <charset val="134"/>
      </rPr>
      <t>永阳街道</t>
    </r>
  </si>
  <si>
    <r>
      <rPr>
        <sz val="11"/>
        <color theme="1"/>
        <rFont val="方正公文仿宋"/>
        <charset val="134"/>
      </rPr>
      <t>交通路</t>
    </r>
  </si>
  <si>
    <r>
      <rPr>
        <sz val="11"/>
        <color theme="1"/>
        <rFont val="方正公文仿宋"/>
        <charset val="134"/>
      </rPr>
      <t>南京市溧水区万家灯火美食城</t>
    </r>
  </si>
  <si>
    <r>
      <rPr>
        <sz val="11"/>
        <color theme="1"/>
        <rFont val="方正公文仿宋"/>
        <charset val="134"/>
      </rPr>
      <t>溧水区永阳街道交通路</t>
    </r>
    <r>
      <rPr>
        <sz val="11"/>
        <color theme="1"/>
        <rFont val="Times New Roman"/>
        <charset val="134"/>
      </rPr>
      <t>47</t>
    </r>
    <r>
      <rPr>
        <sz val="11"/>
        <color theme="1"/>
        <rFont val="方正公文仿宋"/>
        <charset val="134"/>
      </rPr>
      <t>号</t>
    </r>
  </si>
  <si>
    <t>92320117MA1QQBYHXW</t>
  </si>
  <si>
    <r>
      <rPr>
        <sz val="11"/>
        <rFont val="方正公文仿宋"/>
        <charset val="134"/>
      </rPr>
      <t>永阳街道</t>
    </r>
  </si>
  <si>
    <r>
      <rPr>
        <sz val="11"/>
        <rFont val="方正公文仿宋"/>
        <charset val="134"/>
      </rPr>
      <t>仪凤</t>
    </r>
  </si>
  <si>
    <r>
      <rPr>
        <sz val="11"/>
        <color theme="1"/>
        <rFont val="方正公文仿宋"/>
        <charset val="134"/>
      </rPr>
      <t>南京中建扬子养老服务有限公司</t>
    </r>
  </si>
  <si>
    <r>
      <rPr>
        <sz val="11"/>
        <rFont val="方正公文仿宋"/>
        <charset val="134"/>
      </rPr>
      <t>南京市溧水区永阳街道秀园路</t>
    </r>
    <r>
      <rPr>
        <sz val="11"/>
        <rFont val="Times New Roman"/>
        <charset val="134"/>
      </rPr>
      <t>9</t>
    </r>
    <r>
      <rPr>
        <sz val="11"/>
        <rFont val="方正公文仿宋"/>
        <charset val="134"/>
      </rPr>
      <t>号</t>
    </r>
  </si>
  <si>
    <t>91320117MA22NY7G6C</t>
  </si>
  <si>
    <r>
      <rPr>
        <sz val="11"/>
        <rFont val="方正公文仿宋"/>
        <charset val="134"/>
      </rPr>
      <t>石湫街道</t>
    </r>
  </si>
  <si>
    <r>
      <rPr>
        <sz val="11"/>
        <rFont val="方正公文仿宋"/>
        <charset val="134"/>
      </rPr>
      <t>光明</t>
    </r>
  </si>
  <si>
    <r>
      <rPr>
        <sz val="11"/>
        <color theme="1"/>
        <rFont val="方正公文仿宋"/>
        <charset val="134"/>
      </rPr>
      <t>南京丽康居家养老服务中心（光明独立助餐点）</t>
    </r>
  </si>
  <si>
    <r>
      <rPr>
        <sz val="11"/>
        <rFont val="方正公文仿宋"/>
        <charset val="134"/>
      </rPr>
      <t>溧水区石湫街道光明社区咎塘角村</t>
    </r>
  </si>
  <si>
    <t>52320117MJ58398839</t>
  </si>
  <si>
    <r>
      <rPr>
        <sz val="11"/>
        <rFont val="方正公文仿宋"/>
        <charset val="134"/>
      </rPr>
      <t>三星</t>
    </r>
  </si>
  <si>
    <r>
      <rPr>
        <sz val="11"/>
        <color theme="1"/>
        <rFont val="方正公文仿宋"/>
        <charset val="134"/>
      </rPr>
      <t>南京市溧水区丽康居家养老服务中心（三星站点）</t>
    </r>
  </si>
  <si>
    <r>
      <rPr>
        <sz val="11"/>
        <rFont val="方正公文仿宋"/>
        <charset val="134"/>
      </rPr>
      <t>溧水区石湫街道三星村卫生室旁</t>
    </r>
  </si>
  <si>
    <r>
      <rPr>
        <sz val="11"/>
        <rFont val="方正公文仿宋"/>
        <charset val="134"/>
      </rPr>
      <t>东屏街道</t>
    </r>
  </si>
  <si>
    <r>
      <rPr>
        <sz val="11"/>
        <rFont val="方正公文仿宋"/>
        <charset val="134"/>
      </rPr>
      <t>丽山</t>
    </r>
  </si>
  <si>
    <r>
      <rPr>
        <sz val="11"/>
        <color theme="1"/>
        <rFont val="方正公文仿宋"/>
        <charset val="134"/>
      </rPr>
      <t>南京市溧水区丽康居家养老服务中心（丽山站点）</t>
    </r>
  </si>
  <si>
    <r>
      <rPr>
        <sz val="11"/>
        <rFont val="方正公文仿宋"/>
        <charset val="134"/>
      </rPr>
      <t>南京市溧水区东屏街道丽山行政村东流村</t>
    </r>
    <r>
      <rPr>
        <sz val="11"/>
        <rFont val="Times New Roman"/>
        <charset val="134"/>
      </rPr>
      <t>29</t>
    </r>
    <r>
      <rPr>
        <sz val="11"/>
        <rFont val="方正公文仿宋"/>
        <charset val="134"/>
      </rPr>
      <t>号</t>
    </r>
  </si>
  <si>
    <r>
      <rPr>
        <sz val="11"/>
        <color theme="1"/>
        <rFont val="方正公文仿宋"/>
        <charset val="134"/>
      </rPr>
      <t>南京市溧水区丽康居家养老服务中心（光明居家站点）</t>
    </r>
  </si>
  <si>
    <r>
      <rPr>
        <sz val="11"/>
        <rFont val="方正公文仿宋"/>
        <charset val="134"/>
      </rPr>
      <t>南京市溧水区石湫街道</t>
    </r>
    <r>
      <rPr>
        <sz val="11"/>
        <rFont val="Times New Roman"/>
        <charset val="134"/>
      </rPr>
      <t>235</t>
    </r>
    <r>
      <rPr>
        <sz val="11"/>
        <rFont val="方正公文仿宋"/>
        <charset val="134"/>
      </rPr>
      <t>国道旁南京玫瑰园公交站牌</t>
    </r>
    <r>
      <rPr>
        <sz val="11"/>
        <rFont val="Times New Roman"/>
        <charset val="134"/>
      </rPr>
      <t>20</t>
    </r>
    <r>
      <rPr>
        <sz val="11"/>
        <rFont val="方正公文仿宋"/>
        <charset val="134"/>
      </rPr>
      <t>米</t>
    </r>
  </si>
  <si>
    <r>
      <rPr>
        <sz val="11"/>
        <rFont val="方正公文仿宋"/>
        <charset val="134"/>
      </rPr>
      <t>同心</t>
    </r>
  </si>
  <si>
    <r>
      <rPr>
        <sz val="11"/>
        <color theme="1"/>
        <rFont val="方正公文仿宋"/>
        <charset val="134"/>
      </rPr>
      <t>南京市溧水区丽康居家养老服务中心（同心站点）</t>
    </r>
  </si>
  <si>
    <r>
      <rPr>
        <sz val="11"/>
        <rFont val="方正公文仿宋"/>
        <charset val="134"/>
      </rPr>
      <t>溧水区石湫街道同心村六甲自然村</t>
    </r>
  </si>
  <si>
    <r>
      <rPr>
        <sz val="11"/>
        <rFont val="方正公文仿宋"/>
        <charset val="134"/>
      </rPr>
      <t>和平</t>
    </r>
  </si>
  <si>
    <r>
      <rPr>
        <sz val="11"/>
        <color theme="1"/>
        <rFont val="方正公文仿宋"/>
        <charset val="134"/>
      </rPr>
      <t>南京市溧水区丽康居家养老服务中心（和平站点）</t>
    </r>
  </si>
  <si>
    <r>
      <rPr>
        <sz val="11"/>
        <rFont val="方正公文仿宋"/>
        <charset val="134"/>
      </rPr>
      <t>溧水区东屏街道和平村村委会</t>
    </r>
  </si>
  <si>
    <r>
      <rPr>
        <sz val="11"/>
        <rFont val="方正公文仿宋"/>
        <charset val="134"/>
      </rPr>
      <t>定湖</t>
    </r>
  </si>
  <si>
    <r>
      <rPr>
        <sz val="11"/>
        <color theme="1"/>
        <rFont val="方正公文仿宋"/>
        <charset val="134"/>
      </rPr>
      <t>南京市溧水区丽康居家养老服务中心（定湖站点）</t>
    </r>
  </si>
  <si>
    <r>
      <rPr>
        <sz val="11"/>
        <rFont val="方正公文仿宋"/>
        <charset val="134"/>
      </rPr>
      <t>溧水区东屏街道定湖社区丰安村原幼儿园</t>
    </r>
  </si>
  <si>
    <r>
      <rPr>
        <sz val="11"/>
        <color theme="1"/>
        <rFont val="方正公文仿宋"/>
        <charset val="134"/>
      </rPr>
      <t>南京市溧水区丽康居家养老服务中心（杨家站点）</t>
    </r>
  </si>
  <si>
    <r>
      <rPr>
        <sz val="11"/>
        <rFont val="方正公文仿宋"/>
        <charset val="134"/>
      </rPr>
      <t>溧水区石湫街道同心大队罗村杨家</t>
    </r>
  </si>
  <si>
    <r>
      <rPr>
        <sz val="11"/>
        <rFont val="方正公文仿宋"/>
        <charset val="134"/>
      </rPr>
      <t>柘塘街道</t>
    </r>
  </si>
  <si>
    <r>
      <rPr>
        <sz val="11"/>
        <rFont val="方正公文仿宋"/>
        <charset val="134"/>
      </rPr>
      <t>群力</t>
    </r>
  </si>
  <si>
    <r>
      <rPr>
        <sz val="11"/>
        <color theme="1"/>
        <rFont val="方正公文仿宋"/>
        <charset val="134"/>
      </rPr>
      <t>南京市溧水区乐活居养老服务中心（景山站点）</t>
    </r>
  </si>
  <si>
    <r>
      <rPr>
        <sz val="11"/>
        <rFont val="方正公文仿宋"/>
        <charset val="134"/>
      </rPr>
      <t>南京市溧水区柘塘街道群力社区蒲杆村</t>
    </r>
    <r>
      <rPr>
        <sz val="11"/>
        <rFont val="Times New Roman"/>
        <charset val="134"/>
      </rPr>
      <t>200</t>
    </r>
    <r>
      <rPr>
        <sz val="11"/>
        <rFont val="方正公文仿宋"/>
        <charset val="134"/>
      </rPr>
      <t>号</t>
    </r>
  </si>
  <si>
    <t>52320117MJ5836105R</t>
  </si>
  <si>
    <r>
      <rPr>
        <sz val="11"/>
        <rFont val="方正公文仿宋"/>
        <charset val="134"/>
      </rPr>
      <t>和凤镇</t>
    </r>
  </si>
  <si>
    <r>
      <rPr>
        <sz val="11"/>
        <rFont val="方正公文仿宋"/>
        <charset val="134"/>
      </rPr>
      <t>中杨</t>
    </r>
  </si>
  <si>
    <r>
      <rPr>
        <sz val="11"/>
        <color theme="1"/>
        <rFont val="方正公文仿宋"/>
        <charset val="134"/>
      </rPr>
      <t>南京市溧水区凤鸣居家养老服务中心（中杨村站点）</t>
    </r>
  </si>
  <si>
    <r>
      <rPr>
        <sz val="11"/>
        <rFont val="方正公文仿宋"/>
        <charset val="134"/>
      </rPr>
      <t>溧水区和凤镇中杨村为民服务中心</t>
    </r>
  </si>
  <si>
    <t>52320117MJ5839613N</t>
  </si>
  <si>
    <r>
      <rPr>
        <sz val="11"/>
        <rFont val="方正公文仿宋"/>
        <charset val="134"/>
      </rPr>
      <t>沙塘庵</t>
    </r>
  </si>
  <si>
    <r>
      <rPr>
        <sz val="11"/>
        <color theme="1"/>
        <rFont val="方正公文仿宋"/>
        <charset val="134"/>
      </rPr>
      <t>南京市溧水区凤鸣居家养老服务中心（沙塘庵站点）</t>
    </r>
  </si>
  <si>
    <r>
      <rPr>
        <sz val="11"/>
        <rFont val="方正公文仿宋"/>
        <charset val="134"/>
      </rPr>
      <t>溧水区和凤镇沙塘庵社区大沟圩村活动中心</t>
    </r>
  </si>
  <si>
    <r>
      <rPr>
        <sz val="11"/>
        <rFont val="方正公文仿宋"/>
        <charset val="134"/>
      </rPr>
      <t>骆山</t>
    </r>
  </si>
  <si>
    <r>
      <rPr>
        <sz val="11"/>
        <color theme="1"/>
        <rFont val="方正公文仿宋"/>
        <charset val="134"/>
      </rPr>
      <t>南京市溧水区凤鸣居家养老服务中心（骆山站点）</t>
    </r>
  </si>
  <si>
    <r>
      <rPr>
        <sz val="11"/>
        <rFont val="方正公文仿宋"/>
        <charset val="134"/>
      </rPr>
      <t>溧水区和凤镇骆山村</t>
    </r>
    <r>
      <rPr>
        <sz val="11"/>
        <rFont val="Times New Roman"/>
        <charset val="134"/>
      </rPr>
      <t>888</t>
    </r>
    <r>
      <rPr>
        <sz val="11"/>
        <rFont val="方正公文仿宋"/>
        <charset val="134"/>
      </rPr>
      <t>号</t>
    </r>
  </si>
  <si>
    <r>
      <rPr>
        <sz val="11"/>
        <rFont val="方正公文仿宋"/>
        <charset val="134"/>
      </rPr>
      <t>乌山</t>
    </r>
  </si>
  <si>
    <r>
      <rPr>
        <sz val="11"/>
        <color theme="1"/>
        <rFont val="方正公文仿宋"/>
        <charset val="134"/>
      </rPr>
      <t>南京市溧水区华林居家养老服务中心（红星站点）</t>
    </r>
  </si>
  <si>
    <r>
      <rPr>
        <sz val="11"/>
        <rFont val="方正公文仿宋"/>
        <charset val="134"/>
      </rPr>
      <t>溧水开发区乌山社区牌坊巷</t>
    </r>
    <r>
      <rPr>
        <sz val="11"/>
        <rFont val="Times New Roman"/>
        <charset val="134"/>
      </rPr>
      <t>62</t>
    </r>
    <r>
      <rPr>
        <sz val="11"/>
        <rFont val="方正公文仿宋"/>
        <charset val="134"/>
      </rPr>
      <t>号</t>
    </r>
  </si>
  <si>
    <t>52320117MJ5839736P</t>
  </si>
  <si>
    <r>
      <rPr>
        <sz val="11"/>
        <rFont val="方正公文仿宋"/>
        <charset val="134"/>
      </rPr>
      <t>空港</t>
    </r>
  </si>
  <si>
    <r>
      <rPr>
        <sz val="11"/>
        <color theme="1"/>
        <rFont val="方正公文仿宋"/>
        <charset val="134"/>
      </rPr>
      <t>南京市溧水区安正居家养老服务中心（交山站点）</t>
    </r>
  </si>
  <si>
    <r>
      <rPr>
        <sz val="11"/>
        <rFont val="方正公文仿宋"/>
        <charset val="134"/>
      </rPr>
      <t>南京市溧水区溧水开发区谢家新村老年活动中心</t>
    </r>
  </si>
  <si>
    <t>52320117MJ5839437R</t>
  </si>
  <si>
    <r>
      <rPr>
        <sz val="11"/>
        <rFont val="方正公文仿宋"/>
        <charset val="134"/>
      </rPr>
      <t>工农兵</t>
    </r>
  </si>
  <si>
    <r>
      <rPr>
        <sz val="11"/>
        <color theme="1"/>
        <rFont val="方正公文仿宋"/>
        <charset val="134"/>
      </rPr>
      <t>南京市溧水区巾帼居家养老服务中心（交通路独立助餐点）</t>
    </r>
  </si>
  <si>
    <r>
      <rPr>
        <sz val="11"/>
        <rFont val="方正公文仿宋"/>
        <charset val="134"/>
      </rPr>
      <t>溧水区永阳街道交通路</t>
    </r>
    <r>
      <rPr>
        <sz val="11"/>
        <rFont val="Times New Roman"/>
        <charset val="134"/>
      </rPr>
      <t>126</t>
    </r>
    <r>
      <rPr>
        <sz val="11"/>
        <rFont val="方正公文仿宋"/>
        <charset val="134"/>
      </rPr>
      <t>号</t>
    </r>
  </si>
  <si>
    <t>5232011730275860XP</t>
  </si>
  <si>
    <r>
      <rPr>
        <sz val="11"/>
        <rFont val="方正公文仿宋"/>
        <charset val="134"/>
      </rPr>
      <t>城郊</t>
    </r>
  </si>
  <si>
    <r>
      <rPr>
        <sz val="11"/>
        <color theme="1"/>
        <rFont val="方正公文仿宋"/>
        <charset val="134"/>
      </rPr>
      <t>南京市溧水区巾帼居家养老服务中心（城郊站点）</t>
    </r>
  </si>
  <si>
    <r>
      <rPr>
        <sz val="11"/>
        <rFont val="方正公文仿宋"/>
        <charset val="134"/>
      </rPr>
      <t>南京市溧水区秀园西苑</t>
    </r>
    <r>
      <rPr>
        <sz val="11"/>
        <rFont val="Times New Roman"/>
        <charset val="134"/>
      </rPr>
      <t>12</t>
    </r>
    <r>
      <rPr>
        <sz val="11"/>
        <rFont val="方正公文仿宋"/>
        <charset val="134"/>
      </rPr>
      <t>栋，</t>
    </r>
    <r>
      <rPr>
        <sz val="11"/>
        <rFont val="Times New Roman"/>
        <charset val="134"/>
      </rPr>
      <t>7</t>
    </r>
    <r>
      <rPr>
        <sz val="11"/>
        <rFont val="方正公文仿宋"/>
        <charset val="134"/>
      </rPr>
      <t>栋</t>
    </r>
  </si>
  <si>
    <r>
      <rPr>
        <sz val="11"/>
        <rFont val="方正公文仿宋"/>
        <charset val="134"/>
      </rPr>
      <t>崇文</t>
    </r>
  </si>
  <si>
    <r>
      <rPr>
        <sz val="11"/>
        <color theme="1"/>
        <rFont val="方正公文仿宋"/>
        <charset val="134"/>
      </rPr>
      <t>南京市溧水区巾帼居家养老服务中心（崇文站点）</t>
    </r>
  </si>
  <si>
    <r>
      <rPr>
        <sz val="11"/>
        <rFont val="方正公文仿宋"/>
        <charset val="134"/>
      </rPr>
      <t>南京市溧水区永阳街道崇文路</t>
    </r>
    <r>
      <rPr>
        <sz val="11"/>
        <rFont val="Times New Roman"/>
        <charset val="134"/>
      </rPr>
      <t>68</t>
    </r>
    <r>
      <rPr>
        <sz val="11"/>
        <rFont val="方正公文仿宋"/>
        <charset val="134"/>
      </rPr>
      <t>号中山首府西门</t>
    </r>
  </si>
  <si>
    <r>
      <rPr>
        <sz val="11"/>
        <rFont val="方正公文仿宋"/>
        <charset val="134"/>
      </rPr>
      <t>庆丰路</t>
    </r>
  </si>
  <si>
    <r>
      <rPr>
        <sz val="11"/>
        <color theme="1"/>
        <rFont val="方正公文仿宋"/>
        <charset val="134"/>
      </rPr>
      <t>南京市溧水区巾帼居家养老服务中心（庆丰路站点）</t>
    </r>
  </si>
  <si>
    <r>
      <rPr>
        <sz val="11"/>
        <rFont val="方正公文仿宋"/>
        <charset val="134"/>
      </rPr>
      <t>南京市溧水区永阳街道庆丰路社区中山路</t>
    </r>
    <r>
      <rPr>
        <sz val="11"/>
        <rFont val="Times New Roman"/>
        <charset val="134"/>
      </rPr>
      <t>16</t>
    </r>
    <r>
      <rPr>
        <sz val="11"/>
        <rFont val="方正公文仿宋"/>
        <charset val="134"/>
      </rPr>
      <t>号庆丰小区绿村</t>
    </r>
  </si>
  <si>
    <r>
      <rPr>
        <sz val="11"/>
        <rFont val="方正公文仿宋"/>
        <charset val="134"/>
      </rPr>
      <t>戴家</t>
    </r>
  </si>
  <si>
    <r>
      <rPr>
        <sz val="11"/>
        <color theme="1"/>
        <rFont val="方正公文仿宋"/>
        <charset val="134"/>
      </rPr>
      <t>南京市溧水区巾帼居家养老服务中心（戴家站点）</t>
    </r>
  </si>
  <si>
    <r>
      <rPr>
        <sz val="11"/>
        <rFont val="方正公文仿宋"/>
        <charset val="134"/>
      </rPr>
      <t>南京市溧水区永阳街道戴家社区珍珠南路幸福佳苑小区</t>
    </r>
  </si>
  <si>
    <r>
      <rPr>
        <sz val="11"/>
        <rFont val="方正公文仿宋"/>
        <charset val="134"/>
      </rPr>
      <t>时代景园</t>
    </r>
  </si>
  <si>
    <r>
      <rPr>
        <sz val="11"/>
        <color theme="1"/>
        <rFont val="方正公文仿宋"/>
        <charset val="134"/>
      </rPr>
      <t>南京市溧水区巾帼居家养老服务中心（时代景园站点）</t>
    </r>
  </si>
  <si>
    <r>
      <rPr>
        <sz val="11"/>
        <rFont val="方正公文仿宋"/>
        <charset val="134"/>
      </rPr>
      <t>南京市溧水区永阳街道戴家社区崇文路</t>
    </r>
    <r>
      <rPr>
        <sz val="11"/>
        <rFont val="Times New Roman"/>
        <charset val="134"/>
      </rPr>
      <t>88</t>
    </r>
    <r>
      <rPr>
        <sz val="11"/>
        <rFont val="方正公文仿宋"/>
        <charset val="134"/>
      </rPr>
      <t>号时代景园小区内</t>
    </r>
  </si>
  <si>
    <r>
      <rPr>
        <sz val="11"/>
        <rFont val="方正公文仿宋"/>
        <charset val="134"/>
      </rPr>
      <t>毓秀路</t>
    </r>
  </si>
  <si>
    <r>
      <rPr>
        <sz val="11"/>
        <color theme="1"/>
        <rFont val="方正公文仿宋"/>
        <charset val="134"/>
      </rPr>
      <t>南京市溧水区巾帼居家养老服务中心（毓秀路站点）</t>
    </r>
  </si>
  <si>
    <r>
      <rPr>
        <sz val="11"/>
        <rFont val="方正公文仿宋"/>
        <charset val="134"/>
      </rPr>
      <t>溧水区永阳街道师范小区</t>
    </r>
    <r>
      <rPr>
        <sz val="11"/>
        <rFont val="Times New Roman"/>
        <charset val="134"/>
      </rPr>
      <t>5</t>
    </r>
    <r>
      <rPr>
        <sz val="11"/>
        <rFont val="方正公文仿宋"/>
        <charset val="134"/>
      </rPr>
      <t>号</t>
    </r>
  </si>
  <si>
    <r>
      <rPr>
        <sz val="11"/>
        <rFont val="方正公文仿宋"/>
        <charset val="134"/>
      </rPr>
      <t>致远</t>
    </r>
  </si>
  <si>
    <r>
      <rPr>
        <sz val="11"/>
        <color theme="1"/>
        <rFont val="方正公文仿宋"/>
        <charset val="134"/>
      </rPr>
      <t>南京市溧水区巾帼居家养老服务中心（致远站点）</t>
    </r>
  </si>
  <si>
    <r>
      <rPr>
        <sz val="11"/>
        <rFont val="方正公文仿宋"/>
        <charset val="134"/>
      </rPr>
      <t>南京市溧水区永阳街道致远社区致远路雨秀园路交叉口西南</t>
    </r>
    <r>
      <rPr>
        <sz val="11"/>
        <rFont val="Times New Roman"/>
        <charset val="134"/>
      </rPr>
      <t>80</t>
    </r>
    <r>
      <rPr>
        <sz val="11"/>
        <rFont val="方正公文仿宋"/>
        <charset val="134"/>
      </rPr>
      <t>米康利华府小区</t>
    </r>
  </si>
  <si>
    <r>
      <rPr>
        <sz val="11"/>
        <color theme="1"/>
        <rFont val="方正公文仿宋"/>
        <charset val="134"/>
      </rPr>
      <t>南京市溧水区巾帼居家养老服务中心（西萧站点）</t>
    </r>
  </si>
  <si>
    <r>
      <rPr>
        <sz val="11"/>
        <rFont val="方正公文仿宋"/>
        <charset val="134"/>
      </rPr>
      <t>溧水区永阳街道西萧雅苑小区内</t>
    </r>
  </si>
  <si>
    <r>
      <rPr>
        <sz val="11"/>
        <rFont val="方正公文仿宋"/>
        <charset val="134"/>
      </rPr>
      <t>观峰</t>
    </r>
  </si>
  <si>
    <r>
      <rPr>
        <sz val="11"/>
        <color theme="1"/>
        <rFont val="方正公文仿宋"/>
        <charset val="134"/>
      </rPr>
      <t>南京市溧水区巾帼居家养老服务中心（观峰站点）</t>
    </r>
  </si>
  <si>
    <r>
      <rPr>
        <sz val="11"/>
        <rFont val="方正公文仿宋"/>
        <charset val="134"/>
      </rPr>
      <t>南京市溧水区永阳街道观峰社区金龙路</t>
    </r>
    <r>
      <rPr>
        <sz val="11"/>
        <rFont val="Times New Roman"/>
        <charset val="134"/>
      </rPr>
      <t>8</t>
    </r>
    <r>
      <rPr>
        <sz val="11"/>
        <rFont val="方正公文仿宋"/>
        <charset val="134"/>
      </rPr>
      <t>号南方绿邸</t>
    </r>
  </si>
  <si>
    <r>
      <rPr>
        <sz val="11"/>
        <rFont val="方正公文仿宋"/>
        <charset val="134"/>
      </rPr>
      <t>高平</t>
    </r>
  </si>
  <si>
    <r>
      <rPr>
        <sz val="11"/>
        <color theme="1"/>
        <rFont val="方正公文仿宋"/>
        <charset val="134"/>
      </rPr>
      <t>南京市溧水区巾帼居家养老服务中心（高平站点）</t>
    </r>
  </si>
  <si>
    <r>
      <rPr>
        <sz val="11"/>
        <rFont val="方正公文仿宋"/>
        <charset val="134"/>
      </rPr>
      <t>南京市溧水区永阳街道高平社区碧桂园翡翠台小区</t>
    </r>
    <r>
      <rPr>
        <sz val="11"/>
        <rFont val="Times New Roman"/>
        <charset val="134"/>
      </rPr>
      <t>7</t>
    </r>
    <r>
      <rPr>
        <sz val="11"/>
        <rFont val="方正公文仿宋"/>
        <charset val="134"/>
      </rPr>
      <t>栋一楼</t>
    </r>
  </si>
  <si>
    <r>
      <rPr>
        <sz val="11"/>
        <rFont val="方正公文仿宋"/>
        <charset val="134"/>
      </rPr>
      <t>上方</t>
    </r>
  </si>
  <si>
    <r>
      <rPr>
        <sz val="11"/>
        <color theme="1"/>
        <rFont val="方正公文仿宋"/>
        <charset val="134"/>
      </rPr>
      <t>南京市溧水区幸福苑居家养老服务中心（上方站点）</t>
    </r>
  </si>
  <si>
    <r>
      <rPr>
        <sz val="11"/>
        <rFont val="方正公文仿宋"/>
        <charset val="134"/>
      </rPr>
      <t>溧水区石湫街道上方村委会老年活动室</t>
    </r>
  </si>
  <si>
    <t>52320117MJ5836113L</t>
  </si>
  <si>
    <r>
      <rPr>
        <sz val="11"/>
        <rFont val="方正公文仿宋"/>
        <charset val="134"/>
      </rPr>
      <t>九塘</t>
    </r>
  </si>
  <si>
    <r>
      <rPr>
        <sz val="11"/>
        <color theme="1"/>
        <rFont val="方正公文仿宋"/>
        <charset val="134"/>
      </rPr>
      <t>南京市溧水区幸福苑居家养老服务中心（亭山站点）</t>
    </r>
  </si>
  <si>
    <r>
      <rPr>
        <sz val="11"/>
        <rFont val="方正公文仿宋"/>
        <charset val="134"/>
      </rPr>
      <t>溧水区石湫街道九塘村亭山幼儿园东</t>
    </r>
  </si>
  <si>
    <r>
      <rPr>
        <sz val="11"/>
        <rFont val="方正公文仿宋"/>
        <charset val="134"/>
      </rPr>
      <t>前村</t>
    </r>
  </si>
  <si>
    <r>
      <rPr>
        <sz val="11"/>
        <color theme="1"/>
        <rFont val="方正公文仿宋"/>
        <charset val="134"/>
      </rPr>
      <t>南京市溧水区幸福苑居家养老服务中心（前村站点）</t>
    </r>
  </si>
  <si>
    <r>
      <rPr>
        <sz val="11"/>
        <rFont val="方正公文仿宋"/>
        <charset val="134"/>
      </rPr>
      <t>南京市溧水区石湫街道九塘村前村</t>
    </r>
  </si>
  <si>
    <r>
      <rPr>
        <sz val="11"/>
        <rFont val="方正公文仿宋"/>
        <charset val="134"/>
      </rPr>
      <t>横山</t>
    </r>
  </si>
  <si>
    <r>
      <rPr>
        <sz val="11"/>
        <color theme="1"/>
        <rFont val="方正公文仿宋"/>
        <charset val="134"/>
      </rPr>
      <t>南京市溧水区幸福苑居家养老服务中心（横山站点）</t>
    </r>
  </si>
  <si>
    <r>
      <rPr>
        <sz val="11"/>
        <rFont val="方正公文仿宋"/>
        <charset val="134"/>
      </rPr>
      <t>溧水区石湫街道横山陈岩村</t>
    </r>
    <r>
      <rPr>
        <sz val="11"/>
        <rFont val="Times New Roman"/>
        <charset val="134"/>
      </rPr>
      <t>95</t>
    </r>
    <r>
      <rPr>
        <sz val="11"/>
        <rFont val="方正公文仿宋"/>
        <charset val="134"/>
      </rPr>
      <t>号</t>
    </r>
  </si>
  <si>
    <r>
      <rPr>
        <sz val="11"/>
        <color theme="1"/>
        <rFont val="方正公文仿宋"/>
        <charset val="134"/>
      </rPr>
      <t>南京市溧水区幸福苑居家养老服务中心（端详站点）</t>
    </r>
  </si>
  <si>
    <r>
      <rPr>
        <sz val="11"/>
        <rFont val="方正公文仿宋"/>
        <charset val="134"/>
      </rPr>
      <t>南京市溧水区石湫街道上方社区端祥自然村文体中心</t>
    </r>
  </si>
  <si>
    <r>
      <rPr>
        <sz val="11"/>
        <rFont val="方正公文仿宋"/>
        <charset val="134"/>
      </rPr>
      <t>蟹塘</t>
    </r>
  </si>
  <si>
    <r>
      <rPr>
        <sz val="11"/>
        <color theme="1"/>
        <rFont val="方正公文仿宋"/>
        <charset val="134"/>
      </rPr>
      <t>南京市溧水区幸福苑居家养老服务中心（蟹塘站点）</t>
    </r>
  </si>
  <si>
    <r>
      <rPr>
        <sz val="11"/>
        <rFont val="方正公文仿宋"/>
        <charset val="134"/>
      </rPr>
      <t>溧水区石湫街道蟹塘社区大傅村</t>
    </r>
    <r>
      <rPr>
        <sz val="11"/>
        <rFont val="Times New Roman"/>
        <charset val="134"/>
      </rPr>
      <t>1</t>
    </r>
    <r>
      <rPr>
        <sz val="11"/>
        <rFont val="方正公文仿宋"/>
        <charset val="134"/>
      </rPr>
      <t>号</t>
    </r>
  </si>
  <si>
    <r>
      <rPr>
        <sz val="11"/>
        <rFont val="方正公文仿宋"/>
        <charset val="134"/>
      </rPr>
      <t>金湖</t>
    </r>
  </si>
  <si>
    <r>
      <rPr>
        <sz val="11"/>
        <color theme="1"/>
        <rFont val="方正公文仿宋"/>
        <charset val="134"/>
      </rPr>
      <t>南京市溧水区怡乐居家养老服务中心（金湖站点）</t>
    </r>
  </si>
  <si>
    <r>
      <rPr>
        <sz val="11"/>
        <rFont val="方正公文仿宋"/>
        <charset val="134"/>
      </rPr>
      <t>南京市溧水区东屏镇金湖村前段庄村</t>
    </r>
  </si>
  <si>
    <t>52320117MJ583939XE</t>
  </si>
  <si>
    <r>
      <rPr>
        <sz val="11"/>
        <rFont val="方正公文仿宋"/>
        <charset val="134"/>
      </rPr>
      <t>晶桥镇</t>
    </r>
  </si>
  <si>
    <r>
      <rPr>
        <sz val="11"/>
        <rFont val="方正公文仿宋"/>
        <charset val="134"/>
      </rPr>
      <t>水晶</t>
    </r>
  </si>
  <si>
    <r>
      <rPr>
        <sz val="11"/>
        <color theme="1"/>
        <rFont val="方正公文仿宋"/>
        <charset val="134"/>
      </rPr>
      <t>南京市溧水区怡家居家养老服务中心（周庄独立助餐点）</t>
    </r>
  </si>
  <si>
    <r>
      <rPr>
        <sz val="11"/>
        <color rgb="FF000000"/>
        <rFont val="方正公文仿宋"/>
        <charset val="134"/>
      </rPr>
      <t>南京市溧水区晶桥镇周庄村</t>
    </r>
  </si>
  <si>
    <t>52320117MJ5839285D</t>
  </si>
  <si>
    <r>
      <rPr>
        <sz val="11"/>
        <rFont val="方正公文仿宋"/>
        <charset val="134"/>
      </rPr>
      <t>仙坛</t>
    </r>
  </si>
  <si>
    <r>
      <rPr>
        <sz val="11"/>
        <color theme="1"/>
        <rFont val="方正公文仿宋"/>
        <charset val="134"/>
      </rPr>
      <t>南京市溧水区惟吾德馨居家养老服务中心（仙坛站点）</t>
    </r>
  </si>
  <si>
    <r>
      <rPr>
        <sz val="11"/>
        <rFont val="方正公文仿宋"/>
        <charset val="134"/>
      </rPr>
      <t>溧水区晶桥镇仙坛社区张千户村</t>
    </r>
  </si>
  <si>
    <t>52320117MJ58392938</t>
  </si>
  <si>
    <r>
      <rPr>
        <sz val="11"/>
        <color theme="1"/>
        <rFont val="方正公文仿宋"/>
        <charset val="134"/>
      </rPr>
      <t>南京市溧水区惟吾德馨居家养老服务中心（魏家独立助餐点）</t>
    </r>
  </si>
  <si>
    <r>
      <rPr>
        <sz val="11"/>
        <rFont val="方正公文仿宋"/>
        <charset val="134"/>
      </rPr>
      <t>溧水区晶桥镇仙坛社区魏家村</t>
    </r>
  </si>
  <si>
    <r>
      <rPr>
        <sz val="11"/>
        <rFont val="方正公文仿宋"/>
        <charset val="134"/>
      </rPr>
      <t>爱廉</t>
    </r>
  </si>
  <si>
    <r>
      <rPr>
        <sz val="11"/>
        <color theme="1"/>
        <rFont val="方正公文仿宋"/>
        <charset val="134"/>
      </rPr>
      <t>南京市溧水区无忧乐园居家养老服务中心（爱廉站点）</t>
    </r>
  </si>
  <si>
    <r>
      <rPr>
        <sz val="11"/>
        <rFont val="方正公文仿宋"/>
        <charset val="134"/>
      </rPr>
      <t>南京市溧水区东屏街道爱廉村堡星村</t>
    </r>
  </si>
  <si>
    <t>52320117MJ5839090K</t>
  </si>
  <si>
    <r>
      <rPr>
        <sz val="11"/>
        <rFont val="方正公文仿宋"/>
        <charset val="134"/>
      </rPr>
      <t>爱民</t>
    </r>
  </si>
  <si>
    <r>
      <rPr>
        <sz val="11"/>
        <color theme="1"/>
        <rFont val="方正公文仿宋"/>
        <charset val="134"/>
      </rPr>
      <t>南京市溧水区无忧乐园居家养老服务中心（爱民站点）</t>
    </r>
  </si>
  <si>
    <r>
      <rPr>
        <sz val="11"/>
        <rFont val="方正公文仿宋"/>
        <charset val="134"/>
      </rPr>
      <t>南京市溧水区东屏街道爱民村何村</t>
    </r>
  </si>
  <si>
    <r>
      <rPr>
        <sz val="11"/>
        <rFont val="方正公文仿宋"/>
        <charset val="134"/>
      </rPr>
      <t>长乐</t>
    </r>
  </si>
  <si>
    <r>
      <rPr>
        <sz val="11"/>
        <color theme="1"/>
        <rFont val="方正公文仿宋"/>
        <charset val="134"/>
      </rPr>
      <t>南京市溧水区无忧乐园居家养老服务中心（长乐站点）</t>
    </r>
  </si>
  <si>
    <r>
      <rPr>
        <sz val="11"/>
        <rFont val="方正公文仿宋"/>
        <charset val="134"/>
      </rPr>
      <t>溧水区东屏街道长乐社区陈家自然村</t>
    </r>
  </si>
  <si>
    <t>52302117MJ5839090K</t>
  </si>
  <si>
    <r>
      <rPr>
        <sz val="11"/>
        <rFont val="方正公文仿宋"/>
        <charset val="134"/>
      </rPr>
      <t>白马镇</t>
    </r>
  </si>
  <si>
    <r>
      <rPr>
        <sz val="11"/>
        <rFont val="方正公文仿宋"/>
        <charset val="134"/>
      </rPr>
      <t>上洋</t>
    </r>
  </si>
  <si>
    <r>
      <rPr>
        <sz val="11"/>
        <color theme="1"/>
        <rFont val="方正公文仿宋"/>
        <charset val="134"/>
      </rPr>
      <t>南京市溧水区润夕居家养老服务中心（上洋站点）</t>
    </r>
  </si>
  <si>
    <r>
      <rPr>
        <sz val="11"/>
        <rFont val="方正公文仿宋"/>
        <charset val="134"/>
      </rPr>
      <t>白马镇上洋社区党群服务中心旁</t>
    </r>
  </si>
  <si>
    <t>52320117MJ58391707</t>
  </si>
  <si>
    <r>
      <rPr>
        <sz val="11"/>
        <rFont val="方正公文仿宋"/>
        <charset val="134"/>
      </rPr>
      <t>中山路</t>
    </r>
  </si>
  <si>
    <r>
      <rPr>
        <sz val="11"/>
        <color theme="1"/>
        <rFont val="方正公文仿宋"/>
        <charset val="134"/>
      </rPr>
      <t>南京市溧水区润夕居家养老服务中心（中山路站点）</t>
    </r>
  </si>
  <si>
    <r>
      <rPr>
        <sz val="11"/>
        <rFont val="方正公文仿宋"/>
        <charset val="134"/>
      </rPr>
      <t>溧水区永阳街道庆丰小区老年活动室</t>
    </r>
  </si>
  <si>
    <r>
      <rPr>
        <sz val="11"/>
        <rFont val="方正公文仿宋"/>
        <charset val="134"/>
      </rPr>
      <t>云鹤山</t>
    </r>
  </si>
  <si>
    <r>
      <rPr>
        <sz val="11"/>
        <color theme="1"/>
        <rFont val="方正公文仿宋"/>
        <charset val="134"/>
      </rPr>
      <t>南京市溧水区润夕居家养老服务中心（云鹤山岗下村站点）</t>
    </r>
  </si>
  <si>
    <r>
      <rPr>
        <sz val="11"/>
        <rFont val="方正公文仿宋"/>
        <charset val="134"/>
      </rPr>
      <t>溧水区晶桥镇云鹤山岗下村</t>
    </r>
    <r>
      <rPr>
        <sz val="11"/>
        <rFont val="Times New Roman"/>
        <charset val="134"/>
      </rPr>
      <t>1</t>
    </r>
    <r>
      <rPr>
        <sz val="11"/>
        <rFont val="方正公文仿宋"/>
        <charset val="134"/>
      </rPr>
      <t>号</t>
    </r>
  </si>
  <si>
    <r>
      <rPr>
        <sz val="11"/>
        <color theme="1"/>
        <rFont val="方正公文仿宋"/>
        <charset val="134"/>
      </rPr>
      <t>南京市溧水区润夕居家养老服务中心（云鹤山站点）</t>
    </r>
  </si>
  <si>
    <r>
      <rPr>
        <sz val="11"/>
        <rFont val="方正公文仿宋"/>
        <charset val="134"/>
      </rPr>
      <t>溧水区晶桥镇云鹤山村汤村</t>
    </r>
    <r>
      <rPr>
        <sz val="11"/>
        <rFont val="Times New Roman"/>
        <charset val="134"/>
      </rPr>
      <t>11</t>
    </r>
    <r>
      <rPr>
        <sz val="11"/>
        <rFont val="方正公文仿宋"/>
        <charset val="134"/>
      </rPr>
      <t>号</t>
    </r>
  </si>
  <si>
    <r>
      <rPr>
        <sz val="11"/>
        <color theme="1"/>
        <rFont val="方正公文仿宋"/>
        <charset val="134"/>
      </rPr>
      <t>南京市溧水区润夕居家养老服务中心（云鹤山自然村站点）</t>
    </r>
  </si>
  <si>
    <r>
      <rPr>
        <sz val="11"/>
        <rFont val="方正公文仿宋"/>
        <charset val="134"/>
      </rPr>
      <t>溧水区晶桥镇云鹤山云鹤山自然村老年活动室</t>
    </r>
  </si>
  <si>
    <r>
      <rPr>
        <sz val="11"/>
        <color theme="1"/>
        <rFont val="方正公文仿宋"/>
        <charset val="134"/>
      </rPr>
      <t>南京市溧水区润夕居家养老服务中心（天岳城站点）</t>
    </r>
  </si>
  <si>
    <r>
      <rPr>
        <sz val="11"/>
        <rFont val="方正公文仿宋"/>
        <charset val="134"/>
      </rPr>
      <t>溧水区永阳街道爱涛天岳城</t>
    </r>
  </si>
  <si>
    <r>
      <rPr>
        <sz val="11"/>
        <rFont val="方正公文仿宋"/>
        <charset val="134"/>
      </rPr>
      <t>孔家</t>
    </r>
  </si>
  <si>
    <r>
      <rPr>
        <sz val="11"/>
        <color theme="1"/>
        <rFont val="方正公文仿宋"/>
        <charset val="134"/>
      </rPr>
      <t>南京市溧水区润夕居家养老服务中心（孔家站点）</t>
    </r>
  </si>
  <si>
    <r>
      <rPr>
        <sz val="11"/>
        <rFont val="方正公文仿宋"/>
        <charset val="134"/>
      </rPr>
      <t>溧水区晶桥镇孔家村甘戴自然村</t>
    </r>
  </si>
  <si>
    <r>
      <rPr>
        <sz val="11"/>
        <color theme="1"/>
        <rFont val="方正公文仿宋"/>
        <charset val="134"/>
      </rPr>
      <t>南京市溧水区润夕居家养老服务中心（工农兵站点）</t>
    </r>
  </si>
  <si>
    <r>
      <rPr>
        <sz val="11"/>
        <rFont val="方正公文仿宋"/>
        <charset val="134"/>
      </rPr>
      <t>溧水区永阳街道石燕雅居</t>
    </r>
  </si>
  <si>
    <r>
      <rPr>
        <sz val="11"/>
        <rFont val="方正公文仿宋"/>
        <charset val="134"/>
      </rPr>
      <t>石头寨</t>
    </r>
  </si>
  <si>
    <r>
      <rPr>
        <sz val="11"/>
        <color theme="1"/>
        <rFont val="方正公文仿宋"/>
        <charset val="134"/>
      </rPr>
      <t>南京市溧水区润夕居家养老服务中心（巷上站点）</t>
    </r>
  </si>
  <si>
    <r>
      <rPr>
        <sz val="11"/>
        <rFont val="方正公文仿宋"/>
        <charset val="134"/>
      </rPr>
      <t>白马镇石头寨社区巷上村</t>
    </r>
  </si>
  <si>
    <r>
      <rPr>
        <sz val="11"/>
        <color theme="1"/>
        <rFont val="方正公文仿宋"/>
        <charset val="134"/>
      </rPr>
      <t>南京市溧水区润夕居家养老服务中心（幸福驿站站点）</t>
    </r>
  </si>
  <si>
    <r>
      <rPr>
        <sz val="11"/>
        <rFont val="方正公文仿宋"/>
        <charset val="134"/>
      </rPr>
      <t>南京市溧水区永阳街道万科棕榈苑</t>
    </r>
  </si>
  <si>
    <r>
      <rPr>
        <sz val="11"/>
        <rFont val="方正公文仿宋"/>
        <charset val="134"/>
      </rPr>
      <t>芝山</t>
    </r>
  </si>
  <si>
    <r>
      <rPr>
        <sz val="11"/>
        <color theme="1"/>
        <rFont val="方正公文仿宋"/>
        <charset val="134"/>
      </rPr>
      <t>南京市溧水区润夕居家养老服务中心（曹庄站点）</t>
    </r>
  </si>
  <si>
    <r>
      <rPr>
        <sz val="11"/>
        <rFont val="方正公文仿宋"/>
        <charset val="134"/>
      </rPr>
      <t>溧水区晶桥镇芝山社区曹庄自然村</t>
    </r>
  </si>
  <si>
    <r>
      <rPr>
        <sz val="11"/>
        <rFont val="方正公文仿宋"/>
        <charset val="134"/>
      </rPr>
      <t>杭村</t>
    </r>
  </si>
  <si>
    <r>
      <rPr>
        <sz val="11"/>
        <color theme="1"/>
        <rFont val="方正公文仿宋"/>
        <charset val="134"/>
      </rPr>
      <t>南京市溧水区润夕居家养老服务中心（杭村站点）</t>
    </r>
  </si>
  <si>
    <r>
      <rPr>
        <sz val="11"/>
        <rFont val="方正公文仿宋"/>
        <charset val="134"/>
      </rPr>
      <t>溧水区晶桥镇杭村社区圆盘下腾鹤楼</t>
    </r>
  </si>
  <si>
    <r>
      <rPr>
        <sz val="11"/>
        <rFont val="方正公文仿宋"/>
        <charset val="134"/>
      </rPr>
      <t>板桥</t>
    </r>
  </si>
  <si>
    <r>
      <rPr>
        <sz val="11"/>
        <color theme="1"/>
        <rFont val="方正公文仿宋"/>
        <charset val="134"/>
      </rPr>
      <t>南京市溧水区润夕居家养老服务中心（板桥站点）</t>
    </r>
  </si>
  <si>
    <r>
      <rPr>
        <sz val="11"/>
        <rFont val="方正公文仿宋"/>
        <charset val="134"/>
      </rPr>
      <t>南京市溧水区永阳街道板桥社区综合文化服务中心三楼</t>
    </r>
  </si>
  <si>
    <r>
      <rPr>
        <sz val="11"/>
        <rFont val="方正公文仿宋"/>
        <charset val="134"/>
      </rPr>
      <t>柘塘</t>
    </r>
  </si>
  <si>
    <r>
      <rPr>
        <sz val="11"/>
        <color theme="1"/>
        <rFont val="方正公文仿宋"/>
        <charset val="134"/>
      </rPr>
      <t>南京市溧水区润夕居家养老服务中心（梅山站点）</t>
    </r>
  </si>
  <si>
    <r>
      <rPr>
        <sz val="11"/>
        <rFont val="方正公文仿宋"/>
        <charset val="134"/>
      </rPr>
      <t>溧水区柘塘街道柘塘社区原敬老院</t>
    </r>
  </si>
  <si>
    <r>
      <rPr>
        <sz val="11"/>
        <rFont val="方正公文仿宋"/>
        <charset val="134"/>
      </rPr>
      <t>状元坊</t>
    </r>
  </si>
  <si>
    <r>
      <rPr>
        <sz val="11"/>
        <color theme="1"/>
        <rFont val="方正公文仿宋"/>
        <charset val="134"/>
      </rPr>
      <t>南京市溧水区润夕居家养老服务中心（状元坊站点）</t>
    </r>
  </si>
  <si>
    <r>
      <rPr>
        <sz val="11"/>
        <rFont val="方正公文仿宋"/>
        <charset val="134"/>
      </rPr>
      <t>溧水区永阳街道同城印象西门</t>
    </r>
  </si>
  <si>
    <r>
      <rPr>
        <sz val="11"/>
        <rFont val="方正公文仿宋"/>
        <charset val="134"/>
      </rPr>
      <t>白马</t>
    </r>
  </si>
  <si>
    <r>
      <rPr>
        <sz val="11"/>
        <color theme="1"/>
        <rFont val="方正公文仿宋"/>
        <charset val="134"/>
      </rPr>
      <t>南京市溧水区润夕居家养老服务中心（白马站点）</t>
    </r>
  </si>
  <si>
    <r>
      <rPr>
        <sz val="11"/>
        <rFont val="方正公文仿宋"/>
        <charset val="134"/>
      </rPr>
      <t>白马社区白马东街</t>
    </r>
    <r>
      <rPr>
        <sz val="11"/>
        <rFont val="Times New Roman"/>
        <charset val="134"/>
      </rPr>
      <t>19</t>
    </r>
    <r>
      <rPr>
        <sz val="11"/>
        <rFont val="方正公文仿宋"/>
        <charset val="134"/>
      </rPr>
      <t>号（老招待所）</t>
    </r>
  </si>
  <si>
    <r>
      <rPr>
        <sz val="11"/>
        <color theme="1"/>
        <rFont val="方正公文仿宋"/>
        <charset val="134"/>
      </rPr>
      <t>南京市溧水区润夕居家养老服务中心（石头寨独立助餐点）</t>
    </r>
  </si>
  <si>
    <r>
      <rPr>
        <sz val="11"/>
        <color rgb="FF000000"/>
        <rFont val="方正公文仿宋"/>
        <charset val="134"/>
      </rPr>
      <t>溧水区白马镇石头寨村新社区村</t>
    </r>
  </si>
  <si>
    <r>
      <rPr>
        <sz val="11"/>
        <color rgb="FF000000"/>
        <rFont val="方正公文仿宋"/>
        <charset val="134"/>
      </rPr>
      <t>南京市溧水区润夕居家养老服务中心（石头寨站点）</t>
    </r>
  </si>
  <si>
    <r>
      <rPr>
        <sz val="11"/>
        <rFont val="方正公文仿宋"/>
        <charset val="134"/>
      </rPr>
      <t>南京市溧水区白马镇石头寨社区南头村</t>
    </r>
    <r>
      <rPr>
        <sz val="11"/>
        <rFont val="Times New Roman"/>
        <charset val="134"/>
      </rPr>
      <t>28</t>
    </r>
    <r>
      <rPr>
        <sz val="11"/>
        <rFont val="方正公文仿宋"/>
        <charset val="134"/>
      </rPr>
      <t>号</t>
    </r>
  </si>
  <si>
    <r>
      <rPr>
        <sz val="11"/>
        <rFont val="方正公文仿宋"/>
        <charset val="134"/>
      </rPr>
      <t>石燕</t>
    </r>
  </si>
  <si>
    <r>
      <rPr>
        <sz val="11"/>
        <color theme="1"/>
        <rFont val="方正公文仿宋"/>
        <charset val="134"/>
      </rPr>
      <t>南京市溧水区润夕居家养老服务中心（石燕站点）</t>
    </r>
  </si>
  <si>
    <r>
      <rPr>
        <sz val="11"/>
        <rFont val="方正公文仿宋"/>
        <charset val="134"/>
      </rPr>
      <t>溧水区永阳街道鑫悦府</t>
    </r>
  </si>
  <si>
    <r>
      <rPr>
        <sz val="11"/>
        <rFont val="方正公文仿宋"/>
        <charset val="134"/>
      </rPr>
      <t>秦淮路</t>
    </r>
  </si>
  <si>
    <r>
      <rPr>
        <sz val="11"/>
        <color theme="1"/>
        <rFont val="方正公文仿宋"/>
        <charset val="134"/>
      </rPr>
      <t>南京市溧水区润夕居家养老服务中心（秦淮站点）</t>
    </r>
  </si>
  <si>
    <r>
      <rPr>
        <sz val="11"/>
        <rFont val="方正公文仿宋"/>
        <charset val="134"/>
      </rPr>
      <t>溧水区柘塘街道金鸡泉路</t>
    </r>
    <r>
      <rPr>
        <sz val="11"/>
        <rFont val="Times New Roman"/>
        <charset val="134"/>
      </rPr>
      <t>18</t>
    </r>
    <r>
      <rPr>
        <sz val="11"/>
        <rFont val="方正公文仿宋"/>
        <charset val="134"/>
      </rPr>
      <t>号</t>
    </r>
  </si>
  <si>
    <r>
      <rPr>
        <sz val="11"/>
        <color theme="1"/>
        <rFont val="方正公文仿宋"/>
        <charset val="134"/>
      </rPr>
      <t>南京市溧水区润夕居家养老服务中心（秦淮路站点）</t>
    </r>
  </si>
  <si>
    <r>
      <rPr>
        <sz val="11"/>
        <rFont val="方正公文仿宋"/>
        <charset val="134"/>
      </rPr>
      <t>溧水区永阳街道水岸康城</t>
    </r>
  </si>
  <si>
    <r>
      <rPr>
        <sz val="11"/>
        <color theme="1"/>
        <rFont val="方正公文仿宋"/>
        <charset val="134"/>
      </rPr>
      <t>南京市溧水区润夕居家养老服务中心（空港站点）</t>
    </r>
  </si>
  <si>
    <r>
      <rPr>
        <sz val="11"/>
        <rFont val="方正公文仿宋"/>
        <charset val="134"/>
      </rPr>
      <t>溧水区柘塘街道方溪苑南门旁</t>
    </r>
  </si>
  <si>
    <r>
      <rPr>
        <sz val="11"/>
        <color rgb="FF000000"/>
        <rFont val="方正公文仿宋"/>
        <charset val="134"/>
      </rPr>
      <t>南京市溧水区润夕居家养老服务中心（芝山站点）</t>
    </r>
  </si>
  <si>
    <r>
      <rPr>
        <sz val="11"/>
        <rFont val="方正公文仿宋"/>
        <charset val="134"/>
      </rPr>
      <t>南京市溧水区晶桥镇芝山社区芝山村老年活动室</t>
    </r>
  </si>
  <si>
    <r>
      <rPr>
        <sz val="11"/>
        <rFont val="方正公文仿宋"/>
        <charset val="134"/>
      </rPr>
      <t>通济街</t>
    </r>
  </si>
  <si>
    <r>
      <rPr>
        <sz val="11"/>
        <color rgb="FF000000"/>
        <rFont val="方正公文仿宋"/>
        <charset val="134"/>
      </rPr>
      <t>南京市溧水区润夕居家养老服务中心（通济街站点）</t>
    </r>
  </si>
  <si>
    <r>
      <rPr>
        <sz val="11"/>
        <rFont val="方正公文仿宋"/>
        <charset val="134"/>
      </rPr>
      <t>溧水区通济街社区工业新村</t>
    </r>
  </si>
  <si>
    <r>
      <rPr>
        <sz val="11"/>
        <rFont val="方正公文仿宋"/>
        <charset val="134"/>
      </rPr>
      <t>邰村</t>
    </r>
  </si>
  <si>
    <r>
      <rPr>
        <sz val="11"/>
        <color theme="1"/>
        <rFont val="方正公文仿宋"/>
        <charset val="134"/>
      </rPr>
      <t>南京市溧水区润夕居家养老服务中心（邰村站点）</t>
    </r>
  </si>
  <si>
    <r>
      <rPr>
        <sz val="11"/>
        <rFont val="方正公文仿宋"/>
        <charset val="134"/>
      </rPr>
      <t>溧水区晶桥镇邰村社区党群服务中心旁</t>
    </r>
  </si>
  <si>
    <r>
      <rPr>
        <sz val="11"/>
        <rFont val="方正公文仿宋"/>
        <charset val="134"/>
      </rPr>
      <t>金谷</t>
    </r>
  </si>
  <si>
    <r>
      <rPr>
        <sz val="11"/>
        <color theme="1"/>
        <rFont val="方正公文仿宋"/>
        <charset val="134"/>
      </rPr>
      <t>南京市溧水区润夕居家养老服务中心（金谷三期站点）</t>
    </r>
  </si>
  <si>
    <r>
      <rPr>
        <sz val="11"/>
        <rFont val="方正公文仿宋"/>
        <charset val="134"/>
      </rPr>
      <t>南京市溧水区白马镇金谷佳苑三期便民服务中心</t>
    </r>
  </si>
  <si>
    <r>
      <rPr>
        <sz val="11"/>
        <color theme="1"/>
        <rFont val="方正公文仿宋"/>
        <charset val="134"/>
      </rPr>
      <t>南京市溧水区润夕居家养老服务中心（金谷四期站点）</t>
    </r>
  </si>
  <si>
    <r>
      <rPr>
        <sz val="11"/>
        <rFont val="方正公文仿宋"/>
        <charset val="134"/>
      </rPr>
      <t>溧水区白马镇金谷佳苑七栋架空层</t>
    </r>
  </si>
  <si>
    <r>
      <rPr>
        <sz val="11"/>
        <rFont val="方正公文仿宋"/>
        <charset val="134"/>
      </rPr>
      <t>锦绣</t>
    </r>
  </si>
  <si>
    <r>
      <rPr>
        <sz val="11"/>
        <color theme="1"/>
        <rFont val="方正公文仿宋"/>
        <charset val="134"/>
      </rPr>
      <t>南京市溧水区润夕居家养老服务中心（锦绣站点）</t>
    </r>
  </si>
  <si>
    <r>
      <rPr>
        <sz val="11"/>
        <rFont val="方正公文仿宋"/>
        <charset val="134"/>
      </rPr>
      <t>溧水区永阳街道锦绣社区居委会</t>
    </r>
  </si>
  <si>
    <r>
      <rPr>
        <sz val="11"/>
        <rFont val="方正公文仿宋"/>
        <charset val="134"/>
      </rPr>
      <t>龙山</t>
    </r>
  </si>
  <si>
    <r>
      <rPr>
        <sz val="11"/>
        <color theme="1"/>
        <rFont val="方正公文仿宋"/>
        <charset val="134"/>
      </rPr>
      <t>南京市溧水区润夕居家养老服务中心（龙山站点）</t>
    </r>
  </si>
  <si>
    <r>
      <rPr>
        <sz val="11"/>
        <rFont val="方正公文仿宋"/>
        <charset val="134"/>
      </rPr>
      <t>溧水区永阳街道秦淮东郡</t>
    </r>
  </si>
  <si>
    <r>
      <rPr>
        <sz val="11"/>
        <rFont val="方正公文仿宋"/>
        <charset val="134"/>
      </rPr>
      <t>康怡</t>
    </r>
  </si>
  <si>
    <r>
      <rPr>
        <sz val="11"/>
        <color theme="1"/>
        <rFont val="方正公文仿宋"/>
        <charset val="134"/>
      </rPr>
      <t>南京市溧水区爱景社区居家养老服务中心</t>
    </r>
  </si>
  <si>
    <r>
      <rPr>
        <sz val="11"/>
        <rFont val="方正公文仿宋"/>
        <charset val="134"/>
      </rPr>
      <t>南京市溧水经济开发区怡景佳园科创大道</t>
    </r>
    <r>
      <rPr>
        <sz val="11"/>
        <rFont val="Times New Roman"/>
        <charset val="134"/>
      </rPr>
      <t>2</t>
    </r>
    <r>
      <rPr>
        <sz val="11"/>
        <rFont val="方正公文仿宋"/>
        <charset val="134"/>
      </rPr>
      <t>号</t>
    </r>
    <r>
      <rPr>
        <sz val="11"/>
        <rFont val="Times New Roman"/>
        <charset val="134"/>
      </rPr>
      <t>21</t>
    </r>
    <r>
      <rPr>
        <sz val="11"/>
        <rFont val="方正公文仿宋"/>
        <charset val="134"/>
      </rPr>
      <t>幢</t>
    </r>
  </si>
  <si>
    <t>5232011733931704XT</t>
  </si>
  <si>
    <r>
      <rPr>
        <sz val="11"/>
        <color theme="1"/>
        <rFont val="方正公文仿宋"/>
        <charset val="134"/>
      </rPr>
      <t>南京市溧水区爱景社区居家养老服务中心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公文仿宋"/>
        <charset val="134"/>
      </rPr>
      <t>群力社区山西头站点</t>
    </r>
    <r>
      <rPr>
        <sz val="11"/>
        <color theme="1"/>
        <rFont val="Times New Roman"/>
        <charset val="134"/>
      </rPr>
      <t>)</t>
    </r>
  </si>
  <si>
    <r>
      <rPr>
        <sz val="11"/>
        <rFont val="方正公文仿宋"/>
        <charset val="134"/>
      </rPr>
      <t>溧水区柘塘街道群力社区山西头村（原景山大队部旁）</t>
    </r>
  </si>
  <si>
    <r>
      <rPr>
        <sz val="11"/>
        <rFont val="方正公文仿宋"/>
        <charset val="134"/>
      </rPr>
      <t>团山</t>
    </r>
  </si>
  <si>
    <r>
      <rPr>
        <sz val="11"/>
        <color theme="1"/>
        <rFont val="方正公文仿宋"/>
        <charset val="134"/>
      </rPr>
      <t>南京市溧水区爱景社区居家养老服务中心（团山站点）</t>
    </r>
  </si>
  <si>
    <r>
      <rPr>
        <sz val="11"/>
        <rFont val="方正公文仿宋"/>
        <charset val="134"/>
      </rPr>
      <t>南京市溧水经济开发区创维乐活城文汇苑</t>
    </r>
    <r>
      <rPr>
        <sz val="11"/>
        <rFont val="Times New Roman"/>
        <charset val="134"/>
      </rPr>
      <t>19</t>
    </r>
    <r>
      <rPr>
        <sz val="11"/>
        <rFont val="方正公文仿宋"/>
        <charset val="134"/>
      </rPr>
      <t>幢</t>
    </r>
  </si>
  <si>
    <r>
      <rPr>
        <sz val="11"/>
        <rFont val="方正公文仿宋"/>
        <charset val="134"/>
      </rPr>
      <t>崇贤</t>
    </r>
  </si>
  <si>
    <r>
      <rPr>
        <sz val="11"/>
        <color theme="1"/>
        <rFont val="方正公文仿宋"/>
        <charset val="134"/>
      </rPr>
      <t>南京市溧水区爱景社区居家养老服务中心（新淮站点）</t>
    </r>
  </si>
  <si>
    <r>
      <rPr>
        <sz val="11"/>
        <rFont val="方正公文仿宋"/>
        <charset val="134"/>
      </rPr>
      <t>南京市溧水经济开发区锦绣澜湾小区</t>
    </r>
  </si>
  <si>
    <r>
      <rPr>
        <sz val="11"/>
        <color theme="1"/>
        <rFont val="方正公文仿宋"/>
        <charset val="134"/>
      </rPr>
      <t>南京市溧水区爱景社区居家养老服务中心（福田站点）</t>
    </r>
  </si>
  <si>
    <r>
      <rPr>
        <sz val="11"/>
        <rFont val="方正公文仿宋"/>
        <charset val="134"/>
      </rPr>
      <t>南京市溧水经济开发区福田路</t>
    </r>
    <r>
      <rPr>
        <sz val="11"/>
        <rFont val="Times New Roman"/>
        <charset val="134"/>
      </rPr>
      <t>7</t>
    </r>
    <r>
      <rPr>
        <sz val="11"/>
        <rFont val="方正公文仿宋"/>
        <charset val="134"/>
      </rPr>
      <t>号福田雅居</t>
    </r>
    <r>
      <rPr>
        <sz val="11"/>
        <rFont val="Times New Roman"/>
        <charset val="134"/>
      </rPr>
      <t>1</t>
    </r>
    <r>
      <rPr>
        <sz val="11"/>
        <rFont val="方正公文仿宋"/>
        <charset val="134"/>
      </rPr>
      <t>期</t>
    </r>
  </si>
  <si>
    <r>
      <rPr>
        <sz val="11"/>
        <rFont val="方正公文仿宋"/>
        <charset val="134"/>
      </rPr>
      <t>群力社区</t>
    </r>
  </si>
  <si>
    <r>
      <rPr>
        <sz val="11"/>
        <color rgb="FF000000"/>
        <rFont val="方正公文仿宋"/>
        <charset val="134"/>
      </rPr>
      <t>南京市溧水区爱景社区居家养老服务中心（群力站点）</t>
    </r>
  </si>
  <si>
    <r>
      <rPr>
        <sz val="11"/>
        <color theme="1"/>
        <rFont val="方正公文仿宋"/>
        <charset val="134"/>
      </rPr>
      <t>南京市溧水区柘塘街道群力社区群力大道</t>
    </r>
    <r>
      <rPr>
        <sz val="11"/>
        <color theme="1"/>
        <rFont val="Times New Roman"/>
        <charset val="134"/>
      </rPr>
      <t>8</t>
    </r>
    <r>
      <rPr>
        <sz val="11"/>
        <color theme="1"/>
        <rFont val="方正公文仿宋"/>
        <charset val="134"/>
      </rPr>
      <t>号</t>
    </r>
  </si>
  <si>
    <r>
      <rPr>
        <sz val="11"/>
        <color theme="1"/>
        <rFont val="方正公文仿宋"/>
        <charset val="134"/>
      </rPr>
      <t>南京市溧水区石燕居家养老服务中心（七里埂村站点）</t>
    </r>
  </si>
  <si>
    <r>
      <rPr>
        <sz val="11"/>
        <rFont val="方正公文仿宋"/>
        <charset val="134"/>
      </rPr>
      <t>溧水区晶桥镇仙坛社区七里埂村</t>
    </r>
  </si>
  <si>
    <t>52320117MJ5840139M</t>
  </si>
  <si>
    <r>
      <rPr>
        <sz val="11"/>
        <rFont val="方正公文仿宋"/>
        <charset val="134"/>
      </rPr>
      <t>东山</t>
    </r>
  </si>
  <si>
    <r>
      <rPr>
        <sz val="11"/>
        <color theme="1"/>
        <rFont val="方正公文仿宋"/>
        <charset val="134"/>
      </rPr>
      <t>南京市溧水区祥瑞养老服务中心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公文仿宋"/>
        <charset val="134"/>
      </rPr>
      <t>东山站点）</t>
    </r>
  </si>
  <si>
    <r>
      <rPr>
        <sz val="11"/>
        <rFont val="方正公文仿宋"/>
        <charset val="134"/>
      </rPr>
      <t>南京市溧水区永阳街道东山幼儿园东南</t>
    </r>
    <r>
      <rPr>
        <sz val="11"/>
        <rFont val="Times New Roman"/>
        <charset val="134"/>
      </rPr>
      <t>50</t>
    </r>
    <r>
      <rPr>
        <sz val="11"/>
        <rFont val="方正公文仿宋"/>
        <charset val="134"/>
      </rPr>
      <t>米（夏庄线北）</t>
    </r>
  </si>
  <si>
    <t>523201173026865465</t>
  </si>
  <si>
    <r>
      <rPr>
        <sz val="11"/>
        <rFont val="方正公文仿宋"/>
        <charset val="134"/>
      </rPr>
      <t>中山</t>
    </r>
  </si>
  <si>
    <r>
      <rPr>
        <sz val="11"/>
        <color theme="1"/>
        <rFont val="方正公文仿宋"/>
        <charset val="134"/>
      </rPr>
      <t>南京市溧水区祥瑞养老服务中心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公文仿宋"/>
        <charset val="134"/>
      </rPr>
      <t>中山站点）</t>
    </r>
  </si>
  <si>
    <r>
      <rPr>
        <sz val="11"/>
        <rFont val="方正公文仿宋"/>
        <charset val="134"/>
      </rPr>
      <t>南京市溧水区天生桥大道</t>
    </r>
    <r>
      <rPr>
        <sz val="11"/>
        <rFont val="Times New Roman"/>
        <charset val="134"/>
      </rPr>
      <t>688</t>
    </r>
    <r>
      <rPr>
        <sz val="11"/>
        <rFont val="方正公文仿宋"/>
        <charset val="134"/>
      </rPr>
      <t>号</t>
    </r>
  </si>
  <si>
    <r>
      <rPr>
        <sz val="11"/>
        <rFont val="方正公文仿宋"/>
        <charset val="134"/>
      </rPr>
      <t>十里牌</t>
    </r>
  </si>
  <si>
    <r>
      <rPr>
        <sz val="11"/>
        <color theme="1"/>
        <rFont val="方正公文仿宋"/>
        <charset val="134"/>
      </rPr>
      <t>南京市溧水区祥瑞养老服务中心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公文仿宋"/>
        <charset val="134"/>
      </rPr>
      <t>十里牌站点）</t>
    </r>
  </si>
  <si>
    <r>
      <rPr>
        <sz val="11"/>
        <rFont val="方正公文仿宋"/>
        <charset val="134"/>
      </rPr>
      <t>南京市溧水区永阳街道新华路与薛李东路交叉口西北</t>
    </r>
    <r>
      <rPr>
        <sz val="11"/>
        <rFont val="Times New Roman"/>
        <charset val="134"/>
      </rPr>
      <t>160</t>
    </r>
    <r>
      <rPr>
        <sz val="11"/>
        <rFont val="方正公文仿宋"/>
        <charset val="134"/>
      </rPr>
      <t>米</t>
    </r>
  </si>
  <si>
    <r>
      <rPr>
        <sz val="11"/>
        <rFont val="方正公文仿宋"/>
        <charset val="134"/>
      </rPr>
      <t>新安</t>
    </r>
  </si>
  <si>
    <r>
      <rPr>
        <sz val="11"/>
        <color theme="1"/>
        <rFont val="方正公文仿宋"/>
        <charset val="134"/>
      </rPr>
      <t>南京市溧水区祥瑞养老服务中心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公文仿宋"/>
        <charset val="134"/>
      </rPr>
      <t>新安站点）</t>
    </r>
  </si>
  <si>
    <r>
      <rPr>
        <sz val="11"/>
        <rFont val="方正公文仿宋"/>
        <charset val="134"/>
      </rPr>
      <t>柘塘街道东城世家小区西园</t>
    </r>
    <r>
      <rPr>
        <sz val="11"/>
        <rFont val="Times New Roman"/>
        <charset val="134"/>
      </rPr>
      <t>1</t>
    </r>
    <r>
      <rPr>
        <sz val="11"/>
        <rFont val="方正公文仿宋"/>
        <charset val="134"/>
      </rPr>
      <t>幢</t>
    </r>
    <r>
      <rPr>
        <sz val="11"/>
        <rFont val="Times New Roman"/>
        <charset val="134"/>
      </rPr>
      <t>105</t>
    </r>
    <r>
      <rPr>
        <sz val="11"/>
        <rFont val="方正公文仿宋"/>
        <charset val="134"/>
      </rPr>
      <t>室门面房二楼</t>
    </r>
  </si>
  <si>
    <r>
      <rPr>
        <sz val="11"/>
        <rFont val="方正公文仿宋"/>
        <charset val="134"/>
      </rPr>
      <t>杨林桥</t>
    </r>
  </si>
  <si>
    <r>
      <rPr>
        <sz val="11"/>
        <color theme="1"/>
        <rFont val="方正公文仿宋"/>
        <charset val="134"/>
      </rPr>
      <t>南京市溧水区祥瑞养老服务中心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公文仿宋"/>
        <charset val="134"/>
      </rPr>
      <t>杨林桥站点）</t>
    </r>
  </si>
  <si>
    <r>
      <rPr>
        <sz val="11"/>
        <rFont val="方正公文仿宋"/>
        <charset val="134"/>
      </rPr>
      <t>溧水区柘塘街道杨林桥社区一品骊城</t>
    </r>
    <r>
      <rPr>
        <sz val="11"/>
        <rFont val="Times New Roman"/>
        <charset val="134"/>
      </rPr>
      <t>5</t>
    </r>
    <r>
      <rPr>
        <sz val="11"/>
        <rFont val="方正公文仿宋"/>
        <charset val="134"/>
      </rPr>
      <t>号综合楼</t>
    </r>
    <r>
      <rPr>
        <sz val="11"/>
        <rFont val="Times New Roman"/>
        <charset val="134"/>
      </rPr>
      <t>3</t>
    </r>
    <r>
      <rPr>
        <sz val="11"/>
        <rFont val="方正公文仿宋"/>
        <charset val="134"/>
      </rPr>
      <t>楼</t>
    </r>
  </si>
  <si>
    <r>
      <rPr>
        <sz val="11"/>
        <rFont val="方正公文仿宋"/>
        <charset val="134"/>
      </rPr>
      <t>琴音</t>
    </r>
  </si>
  <si>
    <r>
      <rPr>
        <sz val="11"/>
        <rFont val="方正公文仿宋"/>
        <charset val="134"/>
      </rPr>
      <t>南京市溧水区祥瑞养老服务中心（琴音站点）</t>
    </r>
  </si>
  <si>
    <r>
      <rPr>
        <sz val="11"/>
        <rFont val="方正公文仿宋"/>
        <charset val="134"/>
      </rPr>
      <t>南京市溧水区永阳街道东庐人家北门旁</t>
    </r>
  </si>
  <si>
    <r>
      <rPr>
        <sz val="11"/>
        <rFont val="方正公文仿宋"/>
        <charset val="134"/>
      </rPr>
      <t>石巷</t>
    </r>
  </si>
  <si>
    <r>
      <rPr>
        <sz val="11"/>
        <color theme="1"/>
        <rFont val="方正公文仿宋"/>
        <charset val="134"/>
      </rPr>
      <t>南京市溧水区祥瑞养老服务中心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公文仿宋"/>
        <charset val="134"/>
      </rPr>
      <t>石巷站点）</t>
    </r>
  </si>
  <si>
    <r>
      <rPr>
        <sz val="11"/>
        <rFont val="方正公文仿宋"/>
        <charset val="134"/>
      </rPr>
      <t>石巷社区</t>
    </r>
    <r>
      <rPr>
        <sz val="11"/>
        <rFont val="Times New Roman"/>
        <charset val="134"/>
      </rPr>
      <t>:</t>
    </r>
    <r>
      <rPr>
        <sz val="11"/>
        <rFont val="方正公文仿宋"/>
        <charset val="134"/>
      </rPr>
      <t>永阳街道仪凤南路</t>
    </r>
    <r>
      <rPr>
        <sz val="11"/>
        <rFont val="Times New Roman"/>
        <charset val="134"/>
      </rPr>
      <t>78</t>
    </r>
    <r>
      <rPr>
        <sz val="11"/>
        <rFont val="方正公文仿宋"/>
        <charset val="134"/>
      </rPr>
      <t>号石虎名苑</t>
    </r>
    <r>
      <rPr>
        <sz val="11"/>
        <rFont val="Times New Roman"/>
        <charset val="134"/>
      </rPr>
      <t>A</t>
    </r>
    <r>
      <rPr>
        <sz val="11"/>
        <rFont val="方正公文仿宋"/>
        <charset val="134"/>
      </rPr>
      <t>区</t>
    </r>
    <r>
      <rPr>
        <sz val="11"/>
        <rFont val="Times New Roman"/>
        <charset val="134"/>
      </rPr>
      <t>9</t>
    </r>
    <r>
      <rPr>
        <sz val="11"/>
        <rFont val="方正公文仿宋"/>
        <charset val="134"/>
      </rPr>
      <t>栋</t>
    </r>
  </si>
  <si>
    <r>
      <rPr>
        <sz val="11"/>
        <rFont val="方正公文仿宋"/>
        <charset val="134"/>
      </rPr>
      <t>秋湖</t>
    </r>
  </si>
  <si>
    <r>
      <rPr>
        <sz val="11"/>
        <color theme="1"/>
        <rFont val="方正公文仿宋"/>
        <charset val="134"/>
      </rPr>
      <t>南京市溧水区祥瑞养老服务中心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公文仿宋"/>
        <charset val="134"/>
      </rPr>
      <t>秋湖站点）</t>
    </r>
  </si>
  <si>
    <r>
      <rPr>
        <sz val="11"/>
        <rFont val="方正公文仿宋"/>
        <charset val="134"/>
      </rPr>
      <t>溧水区永阳街道韦家大村</t>
    </r>
  </si>
  <si>
    <r>
      <rPr>
        <sz val="11"/>
        <rFont val="方正公文仿宋"/>
        <charset val="134"/>
      </rPr>
      <t>高塘</t>
    </r>
  </si>
  <si>
    <r>
      <rPr>
        <sz val="11"/>
        <color theme="1"/>
        <rFont val="方正公文仿宋"/>
        <charset val="134"/>
      </rPr>
      <t>南京市溧水区祥瑞养老服务中心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公文仿宋"/>
        <charset val="134"/>
      </rPr>
      <t>高塘站点）</t>
    </r>
  </si>
  <si>
    <r>
      <rPr>
        <sz val="11"/>
        <rFont val="方正公文仿宋"/>
        <charset val="134"/>
      </rPr>
      <t>南京市溧水区</t>
    </r>
    <r>
      <rPr>
        <sz val="11"/>
        <rFont val="Times New Roman"/>
        <charset val="134"/>
      </rPr>
      <t>341</t>
    </r>
    <r>
      <rPr>
        <sz val="11"/>
        <rFont val="方正公文仿宋"/>
        <charset val="134"/>
      </rPr>
      <t>永阳高塘幼儿园西北侧约</t>
    </r>
    <r>
      <rPr>
        <sz val="11"/>
        <rFont val="Times New Roman"/>
        <charset val="134"/>
      </rPr>
      <t>30</t>
    </r>
    <r>
      <rPr>
        <sz val="11"/>
        <rFont val="方正公文仿宋"/>
        <charset val="134"/>
      </rPr>
      <t>米</t>
    </r>
  </si>
  <si>
    <r>
      <rPr>
        <sz val="11"/>
        <rFont val="方正公文仿宋"/>
        <charset val="134"/>
      </rPr>
      <t>东庐</t>
    </r>
  </si>
  <si>
    <r>
      <rPr>
        <sz val="11"/>
        <color theme="1"/>
        <rFont val="方正公文仿宋"/>
        <charset val="134"/>
      </rPr>
      <t>南京市溧水区祥瑞养老服务中心（东庐站点）</t>
    </r>
  </si>
  <si>
    <r>
      <rPr>
        <sz val="11"/>
        <rFont val="方正公文仿宋"/>
        <charset val="134"/>
      </rPr>
      <t>南京市溧水区永阳街道韩湖西路东庐村康居小区南侧约</t>
    </r>
    <r>
      <rPr>
        <sz val="11"/>
        <rFont val="Times New Roman"/>
        <charset val="134"/>
      </rPr>
      <t>70</t>
    </r>
    <r>
      <rPr>
        <sz val="11"/>
        <rFont val="方正公文仿宋"/>
        <charset val="134"/>
      </rPr>
      <t>米</t>
    </r>
  </si>
  <si>
    <r>
      <rPr>
        <sz val="11"/>
        <rFont val="方正公文仿宋"/>
        <charset val="134"/>
      </rPr>
      <t>东泉</t>
    </r>
  </si>
  <si>
    <r>
      <rPr>
        <sz val="11"/>
        <color theme="1"/>
        <rFont val="方正公文仿宋"/>
        <charset val="134"/>
      </rPr>
      <t>南京市溧水区祥瑞养老服务中心（东泉站点）</t>
    </r>
  </si>
  <si>
    <r>
      <rPr>
        <sz val="11"/>
        <rFont val="方正公文仿宋"/>
        <charset val="134"/>
      </rPr>
      <t>溧水区石湫街道东泉村党群服务中心旁</t>
    </r>
  </si>
  <si>
    <r>
      <rPr>
        <sz val="11"/>
        <rFont val="方正公文仿宋"/>
        <charset val="134"/>
      </rPr>
      <t>凤凰路</t>
    </r>
  </si>
  <si>
    <r>
      <rPr>
        <sz val="11"/>
        <color theme="1"/>
        <rFont val="方正公文仿宋"/>
        <charset val="134"/>
      </rPr>
      <t>南京市溧水区祥瑞养老服务中心（凤凰路站点）</t>
    </r>
  </si>
  <si>
    <r>
      <rPr>
        <sz val="11"/>
        <rFont val="方正公文仿宋"/>
        <charset val="134"/>
      </rPr>
      <t>溧水区和凤镇凤乐路</t>
    </r>
    <r>
      <rPr>
        <sz val="11"/>
        <rFont val="Times New Roman"/>
        <charset val="134"/>
      </rPr>
      <t>1-23</t>
    </r>
    <r>
      <rPr>
        <sz val="11"/>
        <rFont val="方正公文仿宋"/>
        <charset val="134"/>
      </rPr>
      <t>号</t>
    </r>
  </si>
  <si>
    <r>
      <rPr>
        <sz val="11"/>
        <rFont val="方正公文仿宋"/>
        <charset val="134"/>
      </rPr>
      <t>前进</t>
    </r>
  </si>
  <si>
    <r>
      <rPr>
        <sz val="11"/>
        <color theme="1"/>
        <rFont val="方正公文仿宋"/>
        <charset val="134"/>
      </rPr>
      <t>南京市溧水区祥瑞养老服务中心（前进站点）</t>
    </r>
  </si>
  <si>
    <r>
      <rPr>
        <sz val="11"/>
        <rFont val="方正公文仿宋"/>
        <charset val="134"/>
      </rPr>
      <t>溧水区柘塘街道前进社区居委会大院内</t>
    </r>
  </si>
  <si>
    <r>
      <rPr>
        <sz val="11"/>
        <rFont val="方正公文仿宋"/>
        <charset val="134"/>
      </rPr>
      <t>洪蓝街道</t>
    </r>
  </si>
  <si>
    <r>
      <rPr>
        <sz val="11"/>
        <rFont val="方正公文仿宋"/>
        <charset val="134"/>
      </rPr>
      <t>姜家</t>
    </r>
  </si>
  <si>
    <r>
      <rPr>
        <sz val="11"/>
        <color theme="1"/>
        <rFont val="方正公文仿宋"/>
        <charset val="134"/>
      </rPr>
      <t>南京市溧水区祥瑞养老服务中心（后傅独立助餐点）</t>
    </r>
  </si>
  <si>
    <r>
      <rPr>
        <sz val="11"/>
        <rFont val="方正公文仿宋"/>
        <charset val="134"/>
      </rPr>
      <t>溧水区洪蓝街道姜家自然村马家庙公交站台旁</t>
    </r>
  </si>
  <si>
    <r>
      <rPr>
        <sz val="11"/>
        <rFont val="方正公文仿宋"/>
        <charset val="134"/>
      </rPr>
      <t>向阳</t>
    </r>
  </si>
  <si>
    <r>
      <rPr>
        <sz val="11"/>
        <color theme="1"/>
        <rFont val="方正公文仿宋"/>
        <charset val="134"/>
      </rPr>
      <t>南京市溧水区祥瑞养老服务中心（向阳站点）</t>
    </r>
  </si>
  <si>
    <r>
      <rPr>
        <sz val="11"/>
        <rFont val="方正公文仿宋"/>
        <charset val="134"/>
      </rPr>
      <t>溧水区石湫街道向阳村村委会对面老幼儿园</t>
    </r>
  </si>
  <si>
    <r>
      <rPr>
        <sz val="11"/>
        <color theme="1"/>
        <rFont val="方正公文仿宋"/>
        <charset val="134"/>
      </rPr>
      <t>南京市溧水区祥瑞养老服务中心（央誉站点）</t>
    </r>
  </si>
  <si>
    <r>
      <rPr>
        <sz val="11"/>
        <rFont val="方正公文仿宋"/>
        <charset val="134"/>
      </rPr>
      <t>南京市溧水区永阳街道建发央誉</t>
    </r>
    <r>
      <rPr>
        <sz val="11"/>
        <rFont val="Times New Roman"/>
        <charset val="134"/>
      </rPr>
      <t>6</t>
    </r>
    <r>
      <rPr>
        <sz val="11"/>
        <rFont val="方正公文仿宋"/>
        <charset val="134"/>
      </rPr>
      <t>栋</t>
    </r>
  </si>
  <si>
    <r>
      <rPr>
        <sz val="11"/>
        <color theme="1"/>
        <rFont val="方正公文仿宋"/>
        <charset val="134"/>
      </rPr>
      <t>南京市溧水区祥瑞养老服务中心（姜家站点）</t>
    </r>
  </si>
  <si>
    <r>
      <rPr>
        <sz val="11"/>
        <rFont val="方正公文仿宋"/>
        <charset val="134"/>
      </rPr>
      <t>溧水区洪蓝街道姜家村塘埂自然村幼儿园旁</t>
    </r>
  </si>
  <si>
    <r>
      <rPr>
        <sz val="11"/>
        <rFont val="方正公文仿宋"/>
        <charset val="134"/>
      </rPr>
      <t>孙家巷</t>
    </r>
  </si>
  <si>
    <r>
      <rPr>
        <sz val="11"/>
        <color theme="1"/>
        <rFont val="方正公文仿宋"/>
        <charset val="134"/>
      </rPr>
      <t>南京市溧水区祥瑞养老服务中心（孙家巷站点）</t>
    </r>
  </si>
  <si>
    <r>
      <rPr>
        <sz val="11"/>
        <rFont val="方正公文仿宋"/>
        <charset val="134"/>
      </rPr>
      <t>溧水区和凤镇孙家巷社区卫生院对面</t>
    </r>
  </si>
  <si>
    <r>
      <rPr>
        <sz val="11"/>
        <rFont val="方正公文仿宋"/>
        <charset val="134"/>
      </rPr>
      <t>张家</t>
    </r>
  </si>
  <si>
    <r>
      <rPr>
        <sz val="11"/>
        <color theme="1"/>
        <rFont val="方正公文仿宋"/>
        <charset val="134"/>
      </rPr>
      <t>南京市溧水区祥瑞养老服务中心（张家站点）</t>
    </r>
  </si>
  <si>
    <r>
      <rPr>
        <sz val="11"/>
        <rFont val="方正公文仿宋"/>
        <charset val="134"/>
      </rPr>
      <t>溧水区和凤镇张家村村委会</t>
    </r>
  </si>
  <si>
    <r>
      <rPr>
        <sz val="11"/>
        <rFont val="方正公文仿宋"/>
        <charset val="134"/>
      </rPr>
      <t>徐溪</t>
    </r>
  </si>
  <si>
    <r>
      <rPr>
        <sz val="11"/>
        <color theme="1"/>
        <rFont val="方正公文仿宋"/>
        <charset val="134"/>
      </rPr>
      <t>南京市溧水区祥瑞养老服务中心（徐溪站点）</t>
    </r>
  </si>
  <si>
    <r>
      <rPr>
        <sz val="11"/>
        <rFont val="方正公文仿宋"/>
        <charset val="134"/>
      </rPr>
      <t>溧水区东屏街道屏溪佳苑</t>
    </r>
    <r>
      <rPr>
        <sz val="11"/>
        <rFont val="Times New Roman"/>
        <charset val="134"/>
      </rPr>
      <t>4-108</t>
    </r>
  </si>
  <si>
    <r>
      <rPr>
        <sz val="11"/>
        <rFont val="方正公文仿宋"/>
        <charset val="134"/>
      </rPr>
      <t>明珠桥</t>
    </r>
  </si>
  <si>
    <r>
      <rPr>
        <sz val="11"/>
        <color theme="1"/>
        <rFont val="方正公文仿宋"/>
        <charset val="134"/>
      </rPr>
      <t>南京市溧水区祥瑞养老服务中心（新月湾站点）</t>
    </r>
  </si>
  <si>
    <r>
      <rPr>
        <sz val="11"/>
        <rFont val="方正公文仿宋"/>
        <charset val="134"/>
      </rPr>
      <t>溧水区新月湾</t>
    </r>
    <r>
      <rPr>
        <sz val="11"/>
        <rFont val="Times New Roman"/>
        <charset val="134"/>
      </rPr>
      <t>6</t>
    </r>
    <r>
      <rPr>
        <sz val="11"/>
        <rFont val="方正公文仿宋"/>
        <charset val="134"/>
      </rPr>
      <t>幢</t>
    </r>
  </si>
  <si>
    <r>
      <rPr>
        <sz val="11"/>
        <rFont val="方正公文仿宋"/>
        <charset val="134"/>
      </rPr>
      <t>方边</t>
    </r>
  </si>
  <si>
    <r>
      <rPr>
        <sz val="11"/>
        <color theme="1"/>
        <rFont val="方正公文仿宋"/>
        <charset val="134"/>
      </rPr>
      <t>南京市溧水区祥瑞养老服务中心（方边站点）</t>
    </r>
  </si>
  <si>
    <r>
      <rPr>
        <sz val="11"/>
        <rFont val="方正公文仿宋"/>
        <charset val="134"/>
      </rPr>
      <t>南京市溧水区东屏街道金腾路</t>
    </r>
    <r>
      <rPr>
        <sz val="11"/>
        <rFont val="Times New Roman"/>
        <charset val="134"/>
      </rPr>
      <t>15</t>
    </r>
    <r>
      <rPr>
        <sz val="11"/>
        <rFont val="方正公文仿宋"/>
        <charset val="134"/>
      </rPr>
      <t>号</t>
    </r>
  </si>
  <si>
    <r>
      <rPr>
        <sz val="11"/>
        <color rgb="FF000000"/>
        <rFont val="方正公文仿宋"/>
        <charset val="134"/>
      </rPr>
      <t>南京市溧水区巾帼居家养老服务中心（时代景园站点）</t>
    </r>
  </si>
  <si>
    <r>
      <rPr>
        <sz val="11"/>
        <rFont val="方正公文仿宋"/>
        <charset val="134"/>
      </rPr>
      <t>明觉</t>
    </r>
  </si>
  <si>
    <r>
      <rPr>
        <sz val="11"/>
        <color theme="1"/>
        <rFont val="方正公文仿宋"/>
        <charset val="134"/>
      </rPr>
      <t>南京市溧水区祥瑞养老服务中心（明觉站点）</t>
    </r>
  </si>
  <si>
    <r>
      <rPr>
        <sz val="11"/>
        <rFont val="方正公文仿宋"/>
        <charset val="134"/>
      </rPr>
      <t>溧水区石湫街道明觉社区正大街</t>
    </r>
    <r>
      <rPr>
        <sz val="11"/>
        <rFont val="Times New Roman"/>
        <charset val="134"/>
      </rPr>
      <t>55</t>
    </r>
    <r>
      <rPr>
        <sz val="11"/>
        <rFont val="方正公文仿宋"/>
        <charset val="134"/>
      </rPr>
      <t>号</t>
    </r>
  </si>
  <si>
    <r>
      <rPr>
        <sz val="11"/>
        <rFont val="方正公文仿宋"/>
        <charset val="134"/>
      </rPr>
      <t>星河</t>
    </r>
  </si>
  <si>
    <r>
      <rPr>
        <sz val="11"/>
        <color theme="1"/>
        <rFont val="方正公文仿宋"/>
        <charset val="134"/>
      </rPr>
      <t>南京市溧水区祥瑞养老服务中心（星河站点）</t>
    </r>
  </si>
  <si>
    <r>
      <rPr>
        <sz val="11"/>
        <rFont val="方正公文仿宋"/>
        <charset val="134"/>
      </rPr>
      <t>溧水区柘塘街道秦淮大道</t>
    </r>
    <r>
      <rPr>
        <sz val="11"/>
        <rFont val="Times New Roman"/>
        <charset val="134"/>
      </rPr>
      <t>166</t>
    </r>
    <r>
      <rPr>
        <sz val="11"/>
        <rFont val="方正公文仿宋"/>
        <charset val="134"/>
      </rPr>
      <t>号九筑名邸门面房</t>
    </r>
  </si>
  <si>
    <r>
      <rPr>
        <sz val="11"/>
        <rFont val="方正公文仿宋"/>
        <charset val="134"/>
      </rPr>
      <t>机场路</t>
    </r>
  </si>
  <si>
    <r>
      <rPr>
        <sz val="11"/>
        <color theme="1"/>
        <rFont val="方正公文仿宋"/>
        <charset val="134"/>
      </rPr>
      <t>南京市溧水区祥瑞养老服务中心（机场路中城花园站点）</t>
    </r>
  </si>
  <si>
    <r>
      <rPr>
        <sz val="11"/>
        <rFont val="方正公文仿宋"/>
        <charset val="134"/>
      </rPr>
      <t>溧水区柘塘街道机场路</t>
    </r>
    <r>
      <rPr>
        <sz val="11"/>
        <rFont val="Times New Roman"/>
        <charset val="134"/>
      </rPr>
      <t>8</t>
    </r>
    <r>
      <rPr>
        <sz val="11"/>
        <rFont val="方正公文仿宋"/>
        <charset val="134"/>
      </rPr>
      <t>号中城花园</t>
    </r>
    <r>
      <rPr>
        <sz val="11"/>
        <rFont val="Times New Roman"/>
        <charset val="134"/>
      </rPr>
      <t>30</t>
    </r>
    <r>
      <rPr>
        <sz val="11"/>
        <rFont val="方正公文仿宋"/>
        <charset val="134"/>
      </rPr>
      <t>栋对面</t>
    </r>
  </si>
  <si>
    <r>
      <rPr>
        <sz val="11"/>
        <rFont val="方正公文仿宋"/>
        <charset val="134"/>
      </rPr>
      <t>白鹿</t>
    </r>
  </si>
  <si>
    <r>
      <rPr>
        <sz val="11"/>
        <color theme="1"/>
        <rFont val="方正公文仿宋"/>
        <charset val="134"/>
      </rPr>
      <t>南京市溧水区祥瑞养老服务中心（白鹿站点）</t>
    </r>
  </si>
  <si>
    <r>
      <rPr>
        <sz val="11"/>
        <rFont val="方正公文仿宋"/>
        <charset val="134"/>
      </rPr>
      <t>南京市溧水区东屏街道白鹿村白鹿岗村</t>
    </r>
  </si>
  <si>
    <r>
      <rPr>
        <sz val="11"/>
        <color theme="1"/>
        <rFont val="方正公文仿宋"/>
        <charset val="134"/>
      </rPr>
      <t>南京市溧水区祥瑞养老服务中心（石场站点）</t>
    </r>
  </si>
  <si>
    <r>
      <rPr>
        <sz val="11"/>
        <rFont val="方正公文仿宋"/>
        <charset val="134"/>
      </rPr>
      <t>溧水区石湫街道向阳村石场村</t>
    </r>
  </si>
  <si>
    <r>
      <rPr>
        <sz val="11"/>
        <color theme="1"/>
        <rFont val="方正公文仿宋"/>
        <charset val="134"/>
      </rPr>
      <t>南京市溧水区祥瑞养老服务中心（金湖站点）</t>
    </r>
  </si>
  <si>
    <r>
      <rPr>
        <sz val="11"/>
        <rFont val="方正公文仿宋"/>
        <charset val="134"/>
      </rPr>
      <t>南京市溧水区东屏街道金湖社区党群服务中心</t>
    </r>
  </si>
  <si>
    <r>
      <rPr>
        <sz val="11"/>
        <color rgb="FF000000"/>
        <rFont val="方正公文仿宋"/>
        <charset val="134"/>
      </rPr>
      <t>南京市溧水区祥瑞养老服务中心（金谷三期站点）</t>
    </r>
  </si>
  <si>
    <r>
      <rPr>
        <sz val="11"/>
        <color rgb="FF000000"/>
        <rFont val="方正公文仿宋"/>
        <charset val="134"/>
      </rPr>
      <t>南京市溧水区祥瑞养老服务中心（金谷四期站点）</t>
    </r>
  </si>
  <si>
    <r>
      <rPr>
        <sz val="11"/>
        <rFont val="方正公文仿宋"/>
        <charset val="134"/>
      </rPr>
      <t>南京市溧水区白马镇金谷佳苑七栋架空层</t>
    </r>
  </si>
  <si>
    <r>
      <rPr>
        <sz val="11"/>
        <rFont val="方正公文仿宋"/>
        <charset val="134"/>
      </rPr>
      <t>陈卞</t>
    </r>
  </si>
  <si>
    <r>
      <rPr>
        <sz val="11"/>
        <color theme="1"/>
        <rFont val="方正公文仿宋"/>
        <charset val="134"/>
      </rPr>
      <t>南京市溧水区祥瑞养老服务中心（陈卞站点）</t>
    </r>
  </si>
  <si>
    <r>
      <rPr>
        <sz val="11"/>
        <rFont val="方正公文仿宋"/>
        <charset val="134"/>
      </rPr>
      <t>溧水区洪蓝街道陈卞社区村委会</t>
    </r>
  </si>
  <si>
    <r>
      <rPr>
        <sz val="11"/>
        <rFont val="方正公文仿宋"/>
        <charset val="134"/>
      </rPr>
      <t>青锋</t>
    </r>
  </si>
  <si>
    <r>
      <rPr>
        <sz val="11"/>
        <color theme="1"/>
        <rFont val="方正公文仿宋"/>
        <charset val="134"/>
      </rPr>
      <t>南京市溧水区祥瑞养老服务中心（青锋村站点）</t>
    </r>
  </si>
  <si>
    <r>
      <rPr>
        <sz val="11"/>
        <rFont val="方正公文仿宋"/>
        <charset val="134"/>
      </rPr>
      <t>溧水区洪蓝街道青锋村天青路青锋医务室隔壁</t>
    </r>
  </si>
  <si>
    <r>
      <rPr>
        <sz val="11"/>
        <rFont val="方正公文仿宋"/>
        <charset val="134"/>
      </rPr>
      <t>笪村</t>
    </r>
  </si>
  <si>
    <r>
      <rPr>
        <sz val="11"/>
        <color theme="1"/>
        <rFont val="方正公文仿宋"/>
        <charset val="134"/>
      </rPr>
      <t>南京市溧水区福乐居家养老服务中心（张村独立助餐点）</t>
    </r>
  </si>
  <si>
    <r>
      <rPr>
        <sz val="11"/>
        <rFont val="方正公文仿宋"/>
        <charset val="134"/>
      </rPr>
      <t>溧水区晶桥镇笪村村张村</t>
    </r>
    <r>
      <rPr>
        <sz val="11"/>
        <rFont val="Times New Roman"/>
        <charset val="134"/>
      </rPr>
      <t>17</t>
    </r>
    <r>
      <rPr>
        <sz val="11"/>
        <rFont val="方正公文仿宋"/>
        <charset val="134"/>
      </rPr>
      <t>号</t>
    </r>
  </si>
  <si>
    <t>52320117MJ5839429Y</t>
  </si>
  <si>
    <r>
      <rPr>
        <sz val="11"/>
        <color theme="1"/>
        <rFont val="方正公文仿宋"/>
        <charset val="134"/>
      </rPr>
      <t>南京市溧水区福乐居家养老服务中心（朱村独立助餐点）</t>
    </r>
  </si>
  <si>
    <r>
      <rPr>
        <sz val="11"/>
        <rFont val="方正公文仿宋"/>
        <charset val="134"/>
      </rPr>
      <t>溧水区晶桥镇笪村村朱村</t>
    </r>
    <r>
      <rPr>
        <sz val="11"/>
        <rFont val="Times New Roman"/>
        <charset val="134"/>
      </rPr>
      <t>43</t>
    </r>
    <r>
      <rPr>
        <sz val="11"/>
        <rFont val="方正公文仿宋"/>
        <charset val="134"/>
      </rPr>
      <t>号</t>
    </r>
  </si>
  <si>
    <r>
      <rPr>
        <sz val="11"/>
        <color theme="1"/>
        <rFont val="方正公文仿宋"/>
        <charset val="134"/>
      </rPr>
      <t>南京市溧水区福乐居家养老服务中心（笪村站点）</t>
    </r>
  </si>
  <si>
    <r>
      <rPr>
        <sz val="11"/>
        <rFont val="方正公文仿宋"/>
        <charset val="134"/>
      </rPr>
      <t>溧水区晶桥街道笪村社区笪村</t>
    </r>
    <r>
      <rPr>
        <sz val="11"/>
        <rFont val="Times New Roman"/>
        <charset val="134"/>
      </rPr>
      <t>42-1</t>
    </r>
    <r>
      <rPr>
        <sz val="11"/>
        <rFont val="方正公文仿宋"/>
        <charset val="134"/>
      </rPr>
      <t>号</t>
    </r>
  </si>
  <si>
    <r>
      <rPr>
        <sz val="11"/>
        <rFont val="方正公文仿宋"/>
        <charset val="134"/>
      </rPr>
      <t>三里亭</t>
    </r>
  </si>
  <si>
    <r>
      <rPr>
        <sz val="11"/>
        <color theme="1"/>
        <rFont val="方正公文仿宋"/>
        <charset val="134"/>
      </rPr>
      <t>南京市溧水区金牛居家养老服务中心（三里亭站点）</t>
    </r>
  </si>
  <si>
    <r>
      <rPr>
        <sz val="11"/>
        <rFont val="方正公文仿宋"/>
        <charset val="134"/>
      </rPr>
      <t>溧水区洪蓝街道三里亭社区金牛北路</t>
    </r>
    <r>
      <rPr>
        <sz val="11"/>
        <rFont val="Times New Roman"/>
        <charset val="134"/>
      </rPr>
      <t>299</t>
    </r>
    <r>
      <rPr>
        <sz val="11"/>
        <rFont val="方正公文仿宋"/>
        <charset val="134"/>
      </rPr>
      <t>号</t>
    </r>
  </si>
  <si>
    <t>52320117MJ5839445L</t>
  </si>
  <si>
    <r>
      <rPr>
        <sz val="11"/>
        <rFont val="方正公文仿宋"/>
        <charset val="134"/>
      </rPr>
      <t>无想寺</t>
    </r>
  </si>
  <si>
    <r>
      <rPr>
        <sz val="11"/>
        <color theme="1"/>
        <rFont val="方正公文仿宋"/>
        <charset val="134"/>
      </rPr>
      <t>南京市溧水区金牛居家养老服务中心（无想寺站）</t>
    </r>
  </si>
  <si>
    <r>
      <rPr>
        <sz val="11"/>
        <rFont val="方正公文仿宋"/>
        <charset val="134"/>
      </rPr>
      <t>溧水区洪蓝街道无想寺社区沙板村</t>
    </r>
  </si>
  <si>
    <r>
      <rPr>
        <sz val="11"/>
        <rFont val="方正公文仿宋"/>
        <charset val="134"/>
      </rPr>
      <t>洪蓝</t>
    </r>
  </si>
  <si>
    <r>
      <rPr>
        <sz val="11"/>
        <color theme="1"/>
        <rFont val="方正公文仿宋"/>
        <charset val="134"/>
      </rPr>
      <t>南京市溧水区金牛居家养老服务中心（洪蓝站点）</t>
    </r>
  </si>
  <si>
    <r>
      <rPr>
        <sz val="11"/>
        <rFont val="方正公文仿宋"/>
        <charset val="134"/>
      </rPr>
      <t>溧水区洪蓝街道平安西路东方红桥头洪蓝集贸市场</t>
    </r>
  </si>
  <si>
    <r>
      <rPr>
        <sz val="11"/>
        <rFont val="方正公文仿宋"/>
        <charset val="134"/>
      </rPr>
      <t>西旺</t>
    </r>
  </si>
  <si>
    <r>
      <rPr>
        <sz val="11"/>
        <color theme="1"/>
        <rFont val="方正公文仿宋"/>
        <charset val="134"/>
      </rPr>
      <t>南京市溧水区金牛居家养老服务中心（金龙南郡站点）</t>
    </r>
  </si>
  <si>
    <r>
      <rPr>
        <sz val="11"/>
        <rFont val="方正公文仿宋"/>
        <charset val="134"/>
      </rPr>
      <t>溧水区洪蓝街道西旺社区荆亭路</t>
    </r>
    <r>
      <rPr>
        <sz val="11"/>
        <rFont val="Times New Roman"/>
        <charset val="134"/>
      </rPr>
      <t>18</t>
    </r>
    <r>
      <rPr>
        <sz val="11"/>
        <rFont val="方正公文仿宋"/>
        <charset val="134"/>
      </rPr>
      <t>号</t>
    </r>
  </si>
  <si>
    <r>
      <rPr>
        <sz val="11"/>
        <rFont val="方正公文仿宋"/>
        <charset val="134"/>
      </rPr>
      <t>南京市溧水区鸿泰居家养老服务中心（三里亭站点）</t>
    </r>
  </si>
  <si>
    <r>
      <rPr>
        <sz val="11"/>
        <rFont val="方正公文仿宋"/>
        <charset val="134"/>
      </rPr>
      <t>溧水区洪蓝街道三里亭社区毛家村老小学</t>
    </r>
  </si>
  <si>
    <t>52320117MJ5839576G</t>
  </si>
  <si>
    <r>
      <rPr>
        <sz val="11"/>
        <color theme="1"/>
        <rFont val="方正公文仿宋"/>
        <charset val="134"/>
      </rPr>
      <t>南京市溧水区鸿泰居家养老服务中心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公文仿宋"/>
        <charset val="134"/>
      </rPr>
      <t>中山路站点）</t>
    </r>
  </si>
  <si>
    <r>
      <rPr>
        <sz val="11"/>
        <color rgb="FF000000"/>
        <rFont val="方正公文仿宋"/>
        <charset val="134"/>
      </rPr>
      <t>溧水区永阳街道庆丰小区老年活动室</t>
    </r>
  </si>
  <si>
    <r>
      <rPr>
        <sz val="11"/>
        <color theme="1"/>
        <rFont val="方正公文仿宋"/>
        <charset val="134"/>
      </rPr>
      <t>南京市溧水区鸿泰居家养老服务中心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公文仿宋"/>
        <charset val="134"/>
      </rPr>
      <t>仪凤站点</t>
    </r>
    <r>
      <rPr>
        <sz val="11"/>
        <color theme="1"/>
        <rFont val="Times New Roman"/>
        <charset val="134"/>
      </rPr>
      <t>)</t>
    </r>
  </si>
  <si>
    <r>
      <rPr>
        <sz val="11"/>
        <color rgb="FF000000"/>
        <rFont val="方正公文仿宋"/>
        <charset val="134"/>
      </rPr>
      <t>溧水区永阳街道爱涛天岳城</t>
    </r>
  </si>
  <si>
    <r>
      <rPr>
        <sz val="11"/>
        <rFont val="方正公文仿宋"/>
        <charset val="134"/>
      </rPr>
      <t>石湫</t>
    </r>
  </si>
  <si>
    <r>
      <rPr>
        <sz val="11"/>
        <color theme="1"/>
        <rFont val="方正公文仿宋"/>
        <charset val="134"/>
      </rPr>
      <t>南京市溧水区鸿泰居家养老服务中心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公文仿宋"/>
        <charset val="134"/>
      </rPr>
      <t>石湫街道站点</t>
    </r>
    <r>
      <rPr>
        <sz val="11"/>
        <color theme="1"/>
        <rFont val="Times New Roman"/>
        <charset val="134"/>
      </rPr>
      <t>)</t>
    </r>
  </si>
  <si>
    <r>
      <rPr>
        <sz val="11"/>
        <rFont val="方正公文仿宋"/>
        <charset val="134"/>
      </rPr>
      <t>溧水区石湫街道中心河路</t>
    </r>
    <r>
      <rPr>
        <sz val="11"/>
        <rFont val="Times New Roman"/>
        <charset val="134"/>
      </rPr>
      <t>8</t>
    </r>
    <r>
      <rPr>
        <sz val="11"/>
        <rFont val="方正公文仿宋"/>
        <charset val="134"/>
      </rPr>
      <t>号</t>
    </r>
  </si>
  <si>
    <r>
      <rPr>
        <sz val="11"/>
        <rFont val="方正公文仿宋"/>
        <charset val="134"/>
      </rPr>
      <t>花塘岗</t>
    </r>
  </si>
  <si>
    <r>
      <rPr>
        <sz val="11"/>
        <color theme="1"/>
        <rFont val="方正公文仿宋"/>
        <charset val="134"/>
      </rPr>
      <t>南京市溧水区鸿泰居家养老服务中心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公文仿宋"/>
        <charset val="134"/>
      </rPr>
      <t>花塘岗站点</t>
    </r>
    <r>
      <rPr>
        <sz val="11"/>
        <color theme="1"/>
        <rFont val="Times New Roman"/>
        <charset val="134"/>
      </rPr>
      <t>)</t>
    </r>
  </si>
  <si>
    <r>
      <rPr>
        <sz val="11"/>
        <color rgb="FF000000"/>
        <rFont val="方正公文仿宋"/>
        <charset val="134"/>
      </rPr>
      <t>溧水区永阳街道馨怡佳苑</t>
    </r>
  </si>
  <si>
    <r>
      <rPr>
        <sz val="11"/>
        <rFont val="方正公文仿宋"/>
        <charset val="134"/>
      </rPr>
      <t>东门街</t>
    </r>
  </si>
  <si>
    <r>
      <rPr>
        <sz val="11"/>
        <color theme="1"/>
        <rFont val="方正公文仿宋"/>
        <charset val="134"/>
      </rPr>
      <t>南京市溧水区鸿泰居家养老服务中心（东门街站点）</t>
    </r>
  </si>
  <si>
    <r>
      <rPr>
        <sz val="11"/>
        <rFont val="方正公文仿宋"/>
        <charset val="134"/>
      </rPr>
      <t>溧水区永阳街道县前新村</t>
    </r>
    <r>
      <rPr>
        <sz val="11"/>
        <rFont val="Times New Roman"/>
        <charset val="134"/>
      </rPr>
      <t>6</t>
    </r>
    <r>
      <rPr>
        <sz val="11"/>
        <rFont val="方正公文仿宋"/>
        <charset val="134"/>
      </rPr>
      <t>幢隔壁（原苗苗托儿所）</t>
    </r>
  </si>
  <si>
    <r>
      <rPr>
        <sz val="11"/>
        <rFont val="方正公文仿宋"/>
        <charset val="134"/>
      </rPr>
      <t>交通路</t>
    </r>
  </si>
  <si>
    <r>
      <rPr>
        <sz val="11"/>
        <color theme="1"/>
        <rFont val="方正公文仿宋"/>
        <charset val="134"/>
      </rPr>
      <t>南京市溧水区鸿泰居家养老服务中心（交通路站点）</t>
    </r>
  </si>
  <si>
    <r>
      <rPr>
        <sz val="11"/>
        <rFont val="方正公文仿宋"/>
        <charset val="134"/>
      </rPr>
      <t>溧水区永阳街道交通路明都苑内</t>
    </r>
  </si>
  <si>
    <r>
      <rPr>
        <sz val="11"/>
        <rFont val="方正公文仿宋"/>
        <charset val="134"/>
      </rPr>
      <t>塘窦</t>
    </r>
  </si>
  <si>
    <r>
      <rPr>
        <sz val="11"/>
        <color theme="1"/>
        <rFont val="方正公文仿宋"/>
        <charset val="134"/>
      </rPr>
      <t>南京市溧水区鸿泰居家养老服务中心（塘窦站点）</t>
    </r>
  </si>
  <si>
    <r>
      <rPr>
        <sz val="11"/>
        <rFont val="方正公文仿宋"/>
        <charset val="134"/>
      </rPr>
      <t>南京市溧水区石湫街道塘窦村汤庄村</t>
    </r>
  </si>
  <si>
    <r>
      <rPr>
        <sz val="11"/>
        <rFont val="方正公文仿宋"/>
        <charset val="134"/>
      </rPr>
      <t>塘西</t>
    </r>
  </si>
  <si>
    <r>
      <rPr>
        <sz val="11"/>
        <color theme="1"/>
        <rFont val="方正公文仿宋"/>
        <charset val="134"/>
      </rPr>
      <t>南京市溧水区鸿泰居家养老服务中心（塘西村站点）</t>
    </r>
  </si>
  <si>
    <r>
      <rPr>
        <sz val="11"/>
        <rFont val="方正公文仿宋"/>
        <charset val="134"/>
      </rPr>
      <t>溧水区洪蓝街道塘西村村委会</t>
    </r>
  </si>
  <si>
    <r>
      <rPr>
        <sz val="11"/>
        <rFont val="方正公文仿宋"/>
        <charset val="134"/>
      </rPr>
      <t>天生桥</t>
    </r>
  </si>
  <si>
    <r>
      <rPr>
        <sz val="11"/>
        <color theme="1"/>
        <rFont val="方正公文仿宋"/>
        <charset val="134"/>
      </rPr>
      <t>南京市溧水区鸿泰居家养老服务中心（山南站点）</t>
    </r>
  </si>
  <si>
    <r>
      <rPr>
        <sz val="11"/>
        <rFont val="方正公文仿宋"/>
        <charset val="134"/>
      </rPr>
      <t>溧水区洪蓝街道天生桥社区山南村</t>
    </r>
  </si>
  <si>
    <r>
      <rPr>
        <sz val="11"/>
        <color theme="1"/>
        <rFont val="方正公文仿宋"/>
        <charset val="134"/>
      </rPr>
      <t>南京市溧水区鸿泰居家养老服务中心（幸福驿站站点）</t>
    </r>
  </si>
  <si>
    <r>
      <rPr>
        <sz val="11"/>
        <color theme="1"/>
        <rFont val="方正公文仿宋"/>
        <charset val="134"/>
      </rPr>
      <t>南京市溧水区鸿泰居家养老服务中心（恒隆站点）</t>
    </r>
  </si>
  <si>
    <r>
      <rPr>
        <sz val="11"/>
        <rFont val="方正公文仿宋"/>
        <charset val="134"/>
      </rPr>
      <t>溧水区永阳街道龙山社区恒隆大厦一楼</t>
    </r>
  </si>
  <si>
    <r>
      <rPr>
        <sz val="11"/>
        <color theme="1"/>
        <rFont val="方正公文仿宋"/>
        <charset val="134"/>
      </rPr>
      <t>南京市溧水区鸿泰居家养老服务中心（板桥站点）</t>
    </r>
  </si>
  <si>
    <r>
      <rPr>
        <sz val="11"/>
        <rFont val="方正公文仿宋"/>
        <charset val="134"/>
      </rPr>
      <t>桑园蒲</t>
    </r>
  </si>
  <si>
    <r>
      <rPr>
        <sz val="11"/>
        <color theme="1"/>
        <rFont val="方正公文仿宋"/>
        <charset val="134"/>
      </rPr>
      <t>南京市溧水区鸿泰居家养老服务中心（桑园蒲站点）</t>
    </r>
  </si>
  <si>
    <r>
      <rPr>
        <sz val="11"/>
        <rFont val="方正公文仿宋"/>
        <charset val="134"/>
      </rPr>
      <t>南京市溧水区石湫街道桑园蒲村</t>
    </r>
  </si>
  <si>
    <r>
      <rPr>
        <sz val="11"/>
        <color theme="1"/>
        <rFont val="方正公文仿宋"/>
        <charset val="134"/>
      </rPr>
      <t>南京市溧水区鸿泰居家养老服务中心（永阳街道站点）</t>
    </r>
  </si>
  <si>
    <r>
      <rPr>
        <sz val="11"/>
        <rFont val="方正公文仿宋"/>
        <charset val="134"/>
      </rPr>
      <t>南京市溧水区永阳街道秋湖佳苑一期养老综合服务中心</t>
    </r>
  </si>
  <si>
    <r>
      <rPr>
        <sz val="11"/>
        <color theme="1"/>
        <rFont val="方正公文仿宋"/>
        <charset val="134"/>
      </rPr>
      <t>南京市溧水区鸿泰居家养老服务中心（洪蓝街道站点）</t>
    </r>
  </si>
  <si>
    <r>
      <rPr>
        <sz val="11"/>
        <rFont val="方正公文仿宋"/>
        <charset val="134"/>
      </rPr>
      <t>溧水区洪蓝街道凤凰井路</t>
    </r>
  </si>
  <si>
    <r>
      <rPr>
        <sz val="12"/>
        <rFont val="方正公文仿宋"/>
        <charset val="134"/>
      </rPr>
      <t>永阳街道</t>
    </r>
  </si>
  <si>
    <r>
      <rPr>
        <sz val="12"/>
        <rFont val="方正公文仿宋"/>
        <charset val="134"/>
      </rPr>
      <t>状元坊</t>
    </r>
  </si>
  <si>
    <r>
      <rPr>
        <sz val="11"/>
        <color theme="1"/>
        <rFont val="方正公文仿宋"/>
        <charset val="134"/>
      </rPr>
      <t>南京市溧水区鸿泰居家养老服务中心（状元坊站点）</t>
    </r>
  </si>
  <si>
    <r>
      <rPr>
        <sz val="12"/>
        <rFont val="方正公文仿宋"/>
        <charset val="134"/>
      </rPr>
      <t>溧水区永阳街道同城印象西门</t>
    </r>
  </si>
  <si>
    <t>52320117MJ5840032A</t>
  </si>
  <si>
    <r>
      <rPr>
        <sz val="11"/>
        <color rgb="FF000000"/>
        <rFont val="方正公文仿宋"/>
        <charset val="134"/>
      </rPr>
      <t>南京市溧水区鸿泰居家养老服务中心（琉璃花园站点）</t>
    </r>
  </si>
  <si>
    <r>
      <rPr>
        <sz val="11"/>
        <rFont val="方正公文仿宋"/>
        <charset val="134"/>
      </rPr>
      <t>溧水区永阳街道琉璃花园老年活动室</t>
    </r>
  </si>
  <si>
    <r>
      <rPr>
        <sz val="11"/>
        <color theme="1"/>
        <rFont val="方正公文仿宋"/>
        <charset val="134"/>
      </rPr>
      <t>南京市溧水区鸿泰居家养老服务中心（石湫站点）</t>
    </r>
  </si>
  <si>
    <r>
      <rPr>
        <sz val="11"/>
        <rFont val="方正公文仿宋"/>
        <charset val="134"/>
      </rPr>
      <t>南京市溧水区石湫街道影视大道</t>
    </r>
    <r>
      <rPr>
        <sz val="11"/>
        <rFont val="Times New Roman"/>
        <charset val="134"/>
      </rPr>
      <t>5</t>
    </r>
    <r>
      <rPr>
        <sz val="11"/>
        <rFont val="方正公文仿宋"/>
        <charset val="134"/>
      </rPr>
      <t>号</t>
    </r>
  </si>
  <si>
    <r>
      <rPr>
        <sz val="11"/>
        <rFont val="方正公文仿宋"/>
        <charset val="134"/>
      </rPr>
      <t>社东</t>
    </r>
  </si>
  <si>
    <r>
      <rPr>
        <sz val="11"/>
        <color theme="1"/>
        <rFont val="方正公文仿宋"/>
        <charset val="134"/>
      </rPr>
      <t>南京市溧水区鸿泰居家养老服务中心（社东站点）</t>
    </r>
  </si>
  <si>
    <r>
      <rPr>
        <sz val="11"/>
        <rFont val="方正公文仿宋"/>
        <charset val="134"/>
      </rPr>
      <t>南京市溧水区石湫街道社东魏家村</t>
    </r>
  </si>
  <si>
    <r>
      <rPr>
        <sz val="11"/>
        <rFont val="方正公文仿宋"/>
        <charset val="134"/>
      </rPr>
      <t>财贸新村</t>
    </r>
  </si>
  <si>
    <r>
      <rPr>
        <sz val="11"/>
        <color theme="1"/>
        <rFont val="方正公文仿宋"/>
        <charset val="134"/>
      </rPr>
      <t>南京市溧水区鸿泰居家养老服务中心（财贸新村站点）</t>
    </r>
  </si>
  <si>
    <r>
      <rPr>
        <sz val="11"/>
        <rFont val="方正公文仿宋"/>
        <charset val="134"/>
      </rPr>
      <t>溧水区永阳街道财贸新村</t>
    </r>
    <r>
      <rPr>
        <sz val="11"/>
        <rFont val="Times New Roman"/>
        <charset val="134"/>
      </rPr>
      <t>9</t>
    </r>
    <r>
      <rPr>
        <sz val="11"/>
        <rFont val="方正公文仿宋"/>
        <charset val="134"/>
      </rPr>
      <t>幢</t>
    </r>
    <r>
      <rPr>
        <sz val="11"/>
        <rFont val="Times New Roman"/>
        <charset val="134"/>
      </rPr>
      <t>106</t>
    </r>
    <r>
      <rPr>
        <sz val="11"/>
        <rFont val="方正公文仿宋"/>
        <charset val="134"/>
      </rPr>
      <t>隔壁（原老干部活动室）</t>
    </r>
  </si>
  <si>
    <r>
      <rPr>
        <sz val="11"/>
        <color theme="1"/>
        <rFont val="方正公文仿宋"/>
        <charset val="134"/>
      </rPr>
      <t>南京市溧水区鸿泰居家养老服务中心（通济街站点）</t>
    </r>
  </si>
  <si>
    <r>
      <rPr>
        <sz val="11"/>
        <color theme="1"/>
        <rFont val="方正公文仿宋"/>
        <charset val="134"/>
      </rPr>
      <t>南京市溧水区鸿泰居家养老服务中心（锦绣站点）</t>
    </r>
  </si>
  <si>
    <r>
      <rPr>
        <sz val="11"/>
        <rFont val="方正公文仿宋"/>
        <charset val="134"/>
      </rPr>
      <t>溧水区永阳街道锦绣社区党群服务中心旁</t>
    </r>
  </si>
  <si>
    <r>
      <rPr>
        <sz val="11"/>
        <rFont val="方正公文仿宋"/>
        <charset val="134"/>
      </rPr>
      <t>双牌石</t>
    </r>
  </si>
  <si>
    <r>
      <rPr>
        <sz val="11"/>
        <color theme="1"/>
        <rFont val="方正公文仿宋"/>
        <charset val="134"/>
      </rPr>
      <t>南京市溧水区鸿福居家养老服务中心（双牌石站点）</t>
    </r>
  </si>
  <si>
    <r>
      <rPr>
        <sz val="11"/>
        <rFont val="方正公文仿宋"/>
        <charset val="134"/>
      </rPr>
      <t>溧水区和凤镇双牌石村新港东路</t>
    </r>
  </si>
  <si>
    <t>52320117MJ58396489</t>
  </si>
  <si>
    <r>
      <rPr>
        <sz val="11"/>
        <rFont val="方正公文仿宋"/>
        <charset val="134"/>
      </rPr>
      <t>毛公铺</t>
    </r>
  </si>
  <si>
    <r>
      <rPr>
        <sz val="11"/>
        <color theme="1"/>
        <rFont val="方正公文仿宋"/>
        <charset val="134"/>
      </rPr>
      <t>南京市溧水区鸿福居家养老服务中心（毛公铺站点）</t>
    </r>
  </si>
  <si>
    <r>
      <rPr>
        <sz val="11"/>
        <rFont val="方正公文仿宋"/>
        <charset val="134"/>
      </rPr>
      <t>溧水区和凤镇毛公铺社区毛公铺路</t>
    </r>
    <r>
      <rPr>
        <sz val="11"/>
        <rFont val="Times New Roman"/>
        <charset val="134"/>
      </rPr>
      <t>59-1</t>
    </r>
    <r>
      <rPr>
        <sz val="11"/>
        <rFont val="方正公文仿宋"/>
        <charset val="134"/>
      </rPr>
      <t>号</t>
    </r>
  </si>
  <si>
    <r>
      <rPr>
        <sz val="11"/>
        <rFont val="方正公文仿宋"/>
        <charset val="134"/>
      </rPr>
      <t>沈家山</t>
    </r>
  </si>
  <si>
    <r>
      <rPr>
        <sz val="11"/>
        <color theme="1"/>
        <rFont val="方正公文仿宋"/>
        <charset val="134"/>
      </rPr>
      <t>南京市溧水区鸿福居家养老服务中心（沈家山站点）</t>
    </r>
  </si>
  <si>
    <r>
      <rPr>
        <sz val="11"/>
        <rFont val="方正公文仿宋"/>
        <charset val="134"/>
      </rPr>
      <t>溧水区和凤镇沈家山原村委会</t>
    </r>
  </si>
  <si>
    <r>
      <rPr>
        <sz val="11"/>
        <color rgb="FF000000"/>
        <rFont val="方正公文仿宋"/>
        <charset val="134"/>
      </rPr>
      <t>南京市溧水区鸿阳居家养老服务中心（社东站点）</t>
    </r>
  </si>
  <si>
    <r>
      <rPr>
        <sz val="11"/>
        <rFont val="方正公文仿宋"/>
        <charset val="134"/>
      </rPr>
      <t>南京市溧水区石湫街道社东社区魏家村新时代文明实践站</t>
    </r>
  </si>
  <si>
    <r>
      <rPr>
        <sz val="11"/>
        <rFont val="方正公文仿宋"/>
        <charset val="134"/>
      </rPr>
      <t>上港</t>
    </r>
  </si>
  <si>
    <r>
      <rPr>
        <sz val="11"/>
        <color theme="1"/>
        <rFont val="方正公文仿宋"/>
        <charset val="134"/>
      </rPr>
      <t>南京怡家居家养老服务中心（上港站点）</t>
    </r>
  </si>
  <si>
    <r>
      <rPr>
        <sz val="11"/>
        <rFont val="方正公文仿宋"/>
        <charset val="134"/>
      </rPr>
      <t>溧水区洪蓝街道上港大队上庄村</t>
    </r>
  </si>
  <si>
    <r>
      <rPr>
        <sz val="11"/>
        <rFont val="方正公文仿宋"/>
        <charset val="134"/>
      </rPr>
      <t>枫香岭</t>
    </r>
  </si>
  <si>
    <r>
      <rPr>
        <sz val="11"/>
        <color theme="1"/>
        <rFont val="方正公文仿宋"/>
        <charset val="134"/>
      </rPr>
      <t>南京怡家居家养老服务中心（下桥头站点）</t>
    </r>
  </si>
  <si>
    <r>
      <rPr>
        <sz val="11"/>
        <rFont val="方正公文仿宋"/>
        <charset val="134"/>
      </rPr>
      <t>南京市溧水区晶桥镇枫香岭社区下桥头村</t>
    </r>
  </si>
  <si>
    <r>
      <rPr>
        <sz val="11"/>
        <color theme="1"/>
        <rFont val="方正公文仿宋"/>
        <charset val="134"/>
      </rPr>
      <t>南京怡家居家养老服务中心（乌山站点）</t>
    </r>
  </si>
  <si>
    <r>
      <rPr>
        <sz val="11"/>
        <rFont val="方正公文仿宋"/>
        <charset val="134"/>
      </rPr>
      <t>溧水区柘塘街道徐母塘路</t>
    </r>
    <r>
      <rPr>
        <sz val="11"/>
        <rFont val="Times New Roman"/>
        <charset val="134"/>
      </rPr>
      <t>100</t>
    </r>
    <r>
      <rPr>
        <sz val="11"/>
        <rFont val="方正公文仿宋"/>
        <charset val="134"/>
      </rPr>
      <t>号乌山社区</t>
    </r>
  </si>
  <si>
    <r>
      <rPr>
        <sz val="11"/>
        <color rgb="FF000000"/>
        <rFont val="方正公文仿宋"/>
        <charset val="134"/>
      </rPr>
      <t>和凤镇</t>
    </r>
  </si>
  <si>
    <r>
      <rPr>
        <sz val="11"/>
        <color rgb="FF000000"/>
        <rFont val="方正公文仿宋"/>
        <charset val="134"/>
      </rPr>
      <t>乌飞塘</t>
    </r>
  </si>
  <si>
    <r>
      <rPr>
        <sz val="11"/>
        <color theme="1"/>
        <rFont val="方正公文仿宋"/>
        <charset val="134"/>
      </rPr>
      <t>南京怡家居家养老服务中心（乌飞塘站点）</t>
    </r>
  </si>
  <si>
    <r>
      <rPr>
        <sz val="11"/>
        <color rgb="FF000000"/>
        <rFont val="方正公文仿宋"/>
        <charset val="134"/>
      </rPr>
      <t>溧水区和凤镇乌飞塘社区乌飞塘村西</t>
    </r>
    <r>
      <rPr>
        <sz val="11"/>
        <color rgb="FF000000"/>
        <rFont val="Times New Roman"/>
        <charset val="134"/>
      </rPr>
      <t>150</t>
    </r>
    <r>
      <rPr>
        <sz val="11"/>
        <color rgb="FF000000"/>
        <rFont val="方正公文仿宋"/>
        <charset val="134"/>
      </rPr>
      <t>米</t>
    </r>
  </si>
  <si>
    <r>
      <rPr>
        <sz val="11"/>
        <rFont val="方正公文仿宋"/>
        <charset val="134"/>
      </rPr>
      <t>傅家边</t>
    </r>
  </si>
  <si>
    <r>
      <rPr>
        <sz val="11"/>
        <color theme="1"/>
        <rFont val="方正公文仿宋"/>
        <charset val="134"/>
      </rPr>
      <t>南京怡家居家养老服务中心（卫生院站点）</t>
    </r>
  </si>
  <si>
    <r>
      <rPr>
        <sz val="11"/>
        <rFont val="方正公文仿宋"/>
        <charset val="134"/>
      </rPr>
      <t>溧水区洪蓝街道傅家边卫生院老年活动中心</t>
    </r>
  </si>
  <si>
    <r>
      <rPr>
        <sz val="11"/>
        <rFont val="方正公文仿宋"/>
        <charset val="134"/>
      </rPr>
      <t>吴村桥</t>
    </r>
  </si>
  <si>
    <r>
      <rPr>
        <sz val="11"/>
        <color theme="1"/>
        <rFont val="方正公文仿宋"/>
        <charset val="134"/>
      </rPr>
      <t>南京怡家居家养老服务中心（吴村桥站点）</t>
    </r>
  </si>
  <si>
    <r>
      <rPr>
        <sz val="11"/>
        <rFont val="方正公文仿宋"/>
        <charset val="134"/>
      </rPr>
      <t>溧水区和凤镇吴村桥村吴东线东</t>
    </r>
    <r>
      <rPr>
        <sz val="11"/>
        <rFont val="Times New Roman"/>
        <charset val="134"/>
      </rPr>
      <t>50</t>
    </r>
    <r>
      <rPr>
        <sz val="11"/>
        <rFont val="方正公文仿宋"/>
        <charset val="134"/>
      </rPr>
      <t>米</t>
    </r>
  </si>
  <si>
    <r>
      <rPr>
        <sz val="11"/>
        <rFont val="方正公文仿宋"/>
        <charset val="134"/>
      </rPr>
      <t>大树下</t>
    </r>
  </si>
  <si>
    <r>
      <rPr>
        <sz val="11"/>
        <color rgb="FF000000"/>
        <rFont val="方正公文仿宋"/>
        <charset val="134"/>
      </rPr>
      <t>南京怡家居家养老服务中心（大树下站点）</t>
    </r>
  </si>
  <si>
    <r>
      <rPr>
        <sz val="11"/>
        <rFont val="方正公文仿宋"/>
        <charset val="134"/>
      </rPr>
      <t>南京市溧水区白马镇大树下村大树下自然村</t>
    </r>
  </si>
  <si>
    <t>JY33201240087945</t>
  </si>
  <si>
    <r>
      <rPr>
        <sz val="11"/>
        <rFont val="方正公文仿宋"/>
        <charset val="134"/>
      </rPr>
      <t>孔镇</t>
    </r>
  </si>
  <si>
    <r>
      <rPr>
        <sz val="11"/>
        <color theme="1"/>
        <rFont val="方正公文仿宋"/>
        <charset val="134"/>
      </rPr>
      <t>南京怡家居家养老服务中心（孔镇站点）</t>
    </r>
  </si>
  <si>
    <r>
      <rPr>
        <sz val="11"/>
        <rFont val="方正公文仿宋"/>
        <charset val="134"/>
      </rPr>
      <t>溧水区和凤镇孔镇老街下街</t>
    </r>
  </si>
  <si>
    <r>
      <rPr>
        <sz val="11"/>
        <color theme="1"/>
        <rFont val="方正公文仿宋"/>
        <charset val="134"/>
      </rPr>
      <t>南京怡家居家养老服务中心（山窑站点）</t>
    </r>
  </si>
  <si>
    <r>
      <rPr>
        <sz val="11"/>
        <rFont val="方正公文仿宋"/>
        <charset val="134"/>
      </rPr>
      <t>南京市溧水区晶桥镇水晶村南</t>
    </r>
    <r>
      <rPr>
        <sz val="11"/>
        <rFont val="Times New Roman"/>
        <charset val="134"/>
      </rPr>
      <t>212</t>
    </r>
    <r>
      <rPr>
        <sz val="11"/>
        <rFont val="方正公文仿宋"/>
        <charset val="134"/>
      </rPr>
      <t>米</t>
    </r>
  </si>
  <si>
    <r>
      <rPr>
        <sz val="11"/>
        <rFont val="方正公文仿宋"/>
        <charset val="134"/>
      </rPr>
      <t>新桥</t>
    </r>
  </si>
  <si>
    <r>
      <rPr>
        <sz val="11"/>
        <color theme="1"/>
        <rFont val="方正公文仿宋"/>
        <charset val="134"/>
      </rPr>
      <t>南京怡家居家养老服务中心（新桥站点）</t>
    </r>
  </si>
  <si>
    <r>
      <rPr>
        <sz val="11"/>
        <rFont val="方正公文仿宋"/>
        <charset val="134"/>
      </rPr>
      <t>溧水区晶桥镇新桥社区环步岗自然村</t>
    </r>
  </si>
  <si>
    <r>
      <rPr>
        <sz val="11"/>
        <rFont val="方正公文仿宋"/>
        <charset val="134"/>
      </rPr>
      <t>朱家边</t>
    </r>
  </si>
  <si>
    <r>
      <rPr>
        <sz val="11"/>
        <color theme="1"/>
        <rFont val="方正公文仿宋"/>
        <charset val="134"/>
      </rPr>
      <t>南京怡家居家养老服务中心（朱家边站点）</t>
    </r>
  </si>
  <si>
    <r>
      <rPr>
        <sz val="11"/>
        <rFont val="方正公文仿宋"/>
        <charset val="134"/>
      </rPr>
      <t>溧水区白马镇朱家边社区院内</t>
    </r>
  </si>
  <si>
    <r>
      <rPr>
        <sz val="11"/>
        <rFont val="方正公文仿宋"/>
        <charset val="134"/>
      </rPr>
      <t>蒲塘</t>
    </r>
  </si>
  <si>
    <r>
      <rPr>
        <sz val="11"/>
        <color theme="1"/>
        <rFont val="方正公文仿宋"/>
        <charset val="134"/>
      </rPr>
      <t>南京怡家居家养老服务中心（杨家庄独立助餐点）</t>
    </r>
  </si>
  <si>
    <r>
      <rPr>
        <sz val="11"/>
        <rFont val="方正公文仿宋"/>
        <charset val="134"/>
      </rPr>
      <t>溧水区洪蓝街道蒲塘社区杨家村</t>
    </r>
  </si>
  <si>
    <r>
      <rPr>
        <sz val="11"/>
        <color theme="1"/>
        <rFont val="方正公文仿宋"/>
        <charset val="134"/>
      </rPr>
      <t>南京怡家居家养老服务中心（枫香岭站点）</t>
    </r>
  </si>
  <si>
    <r>
      <rPr>
        <sz val="11"/>
        <rFont val="方正公文仿宋"/>
        <charset val="134"/>
      </rPr>
      <t>溧水区晶桥镇枫香岭村横山村</t>
    </r>
  </si>
  <si>
    <r>
      <rPr>
        <sz val="11"/>
        <color theme="1"/>
        <rFont val="方正公文仿宋"/>
        <charset val="134"/>
      </rPr>
      <t>南京怡家居家养老服务中心（水晶站点）</t>
    </r>
  </si>
  <si>
    <r>
      <rPr>
        <sz val="11"/>
        <rFont val="方正公文仿宋"/>
        <charset val="134"/>
      </rPr>
      <t>溧水区晶桥镇水晶村枣树巷村</t>
    </r>
  </si>
  <si>
    <r>
      <rPr>
        <sz val="11"/>
        <rFont val="方正公文仿宋"/>
        <charset val="134"/>
      </rPr>
      <t>乌飞塘</t>
    </r>
  </si>
  <si>
    <r>
      <rPr>
        <sz val="11"/>
        <color theme="1"/>
        <rFont val="方正公文仿宋"/>
        <charset val="134"/>
      </rPr>
      <t>南京怡家居家养老服务中心（沙岗站点）</t>
    </r>
  </si>
  <si>
    <r>
      <rPr>
        <sz val="11"/>
        <rFont val="方正公文仿宋"/>
        <charset val="134"/>
      </rPr>
      <t>溧水区和凤镇乌飞塘大队沙岗村（原粮仓）</t>
    </r>
  </si>
  <si>
    <r>
      <rPr>
        <sz val="11"/>
        <rFont val="方正公文仿宋"/>
        <charset val="134"/>
      </rPr>
      <t>沙河</t>
    </r>
  </si>
  <si>
    <r>
      <rPr>
        <sz val="11"/>
        <color theme="1"/>
        <rFont val="方正公文仿宋"/>
        <charset val="134"/>
      </rPr>
      <t>南京怡家居家养老服务中心（沙河站点）</t>
    </r>
  </si>
  <si>
    <r>
      <rPr>
        <sz val="11"/>
        <rFont val="方正公文仿宋"/>
        <charset val="134"/>
      </rPr>
      <t>溧水区柘塘街道沙河社区朱家宕村</t>
    </r>
  </si>
  <si>
    <r>
      <rPr>
        <sz val="11"/>
        <rFont val="方正公文仿宋"/>
        <charset val="134"/>
      </rPr>
      <t>浮山</t>
    </r>
  </si>
  <si>
    <r>
      <rPr>
        <sz val="11"/>
        <color theme="1"/>
        <rFont val="方正公文仿宋"/>
        <charset val="134"/>
      </rPr>
      <t>南京怡家居家养老服务中心（浮山站点）</t>
    </r>
  </si>
  <si>
    <r>
      <rPr>
        <sz val="11"/>
        <rFont val="方正公文仿宋"/>
        <charset val="134"/>
      </rPr>
      <t>溧水区白马镇浮山村上聂自然村</t>
    </r>
  </si>
  <si>
    <r>
      <rPr>
        <sz val="11"/>
        <color theme="1"/>
        <rFont val="方正公文仿宋"/>
        <charset val="134"/>
      </rPr>
      <t>南京怡家居家养老服务中心（涧东站点）</t>
    </r>
  </si>
  <si>
    <r>
      <rPr>
        <sz val="11"/>
        <rFont val="方正公文仿宋"/>
        <charset val="134"/>
      </rPr>
      <t>溧水区洪蓝街道傅家边社区涧东村</t>
    </r>
  </si>
  <si>
    <r>
      <rPr>
        <sz val="11"/>
        <rFont val="方正公文仿宋"/>
        <charset val="134"/>
      </rPr>
      <t>白龙</t>
    </r>
  </si>
  <si>
    <r>
      <rPr>
        <sz val="11"/>
        <color theme="1"/>
        <rFont val="方正公文仿宋"/>
        <charset val="134"/>
      </rPr>
      <t>南京怡家居家养老服务中心（白龙站点）</t>
    </r>
  </si>
  <si>
    <r>
      <rPr>
        <sz val="11"/>
        <rFont val="方正公文仿宋"/>
        <charset val="134"/>
      </rPr>
      <t>溧水区白马镇白龙村村民委员会隔壁</t>
    </r>
  </si>
  <si>
    <r>
      <rPr>
        <sz val="11"/>
        <color theme="1"/>
        <rFont val="方正公文仿宋"/>
        <charset val="134"/>
      </rPr>
      <t>南京怡家居家养老服务中心（良种场站点）</t>
    </r>
  </si>
  <si>
    <r>
      <rPr>
        <sz val="11"/>
        <rFont val="方正公文仿宋"/>
        <charset val="134"/>
      </rPr>
      <t>溧水区洪蓝街道良种场村</t>
    </r>
  </si>
  <si>
    <r>
      <rPr>
        <sz val="11"/>
        <rFont val="方正公文仿宋"/>
        <charset val="134"/>
      </rPr>
      <t>芮家</t>
    </r>
  </si>
  <si>
    <r>
      <rPr>
        <sz val="11"/>
        <color theme="1"/>
        <rFont val="方正公文仿宋"/>
        <charset val="134"/>
      </rPr>
      <t>南京怡家居家养老服务中心（芮家站点）</t>
    </r>
  </si>
  <si>
    <r>
      <rPr>
        <sz val="11"/>
        <rFont val="方正公文仿宋"/>
        <charset val="134"/>
      </rPr>
      <t>溧水区晶桥镇芮家社区芮家村</t>
    </r>
    <r>
      <rPr>
        <sz val="11"/>
        <rFont val="Times New Roman"/>
        <charset val="134"/>
      </rPr>
      <t>34</t>
    </r>
    <r>
      <rPr>
        <sz val="11"/>
        <rFont val="方正公文仿宋"/>
        <charset val="134"/>
      </rPr>
      <t>号</t>
    </r>
  </si>
  <si>
    <r>
      <rPr>
        <sz val="11"/>
        <rFont val="方正公文仿宋"/>
        <charset val="134"/>
      </rPr>
      <t>荷花</t>
    </r>
  </si>
  <si>
    <r>
      <rPr>
        <sz val="11"/>
        <color theme="1"/>
        <rFont val="方正公文仿宋"/>
        <charset val="134"/>
      </rPr>
      <t>南京怡家居家养老服务中心（荷花站点）</t>
    </r>
  </si>
  <si>
    <r>
      <rPr>
        <sz val="11"/>
        <rFont val="方正公文仿宋"/>
        <charset val="134"/>
      </rPr>
      <t>溧水区柘塘街道荷花路</t>
    </r>
    <r>
      <rPr>
        <sz val="11"/>
        <rFont val="Times New Roman"/>
        <charset val="134"/>
      </rPr>
      <t>9</t>
    </r>
    <r>
      <rPr>
        <sz val="11"/>
        <rFont val="方正公文仿宋"/>
        <charset val="134"/>
      </rPr>
      <t>号荷花党群服务中心</t>
    </r>
  </si>
  <si>
    <r>
      <rPr>
        <sz val="11"/>
        <color theme="1"/>
        <rFont val="方正公文仿宋"/>
        <charset val="134"/>
      </rPr>
      <t>南京怡家居家养老服务中心（蒲塘站点）</t>
    </r>
  </si>
  <si>
    <r>
      <rPr>
        <sz val="11"/>
        <rFont val="方正公文仿宋"/>
        <charset val="134"/>
      </rPr>
      <t>溧水区洪蓝街道蒲塘桥大道</t>
    </r>
    <r>
      <rPr>
        <sz val="11"/>
        <rFont val="Times New Roman"/>
        <charset val="134"/>
      </rPr>
      <t>98</t>
    </r>
    <r>
      <rPr>
        <sz val="11"/>
        <rFont val="方正公文仿宋"/>
        <charset val="134"/>
      </rPr>
      <t>号</t>
    </r>
  </si>
  <si>
    <r>
      <rPr>
        <sz val="11"/>
        <color theme="1"/>
        <rFont val="方正公文仿宋"/>
        <charset val="134"/>
      </rPr>
      <t>南京怡家居家养老服务中心（薛家独立助餐点）</t>
    </r>
  </si>
  <si>
    <r>
      <rPr>
        <sz val="11"/>
        <rFont val="方正公文仿宋"/>
        <charset val="134"/>
      </rPr>
      <t>溧水区洪蓝街道蒲塘社区薛家</t>
    </r>
  </si>
  <si>
    <r>
      <rPr>
        <sz val="11"/>
        <rFont val="方正公文仿宋"/>
        <charset val="134"/>
      </rPr>
      <t>陶村</t>
    </r>
  </si>
  <si>
    <r>
      <rPr>
        <sz val="11"/>
        <color theme="1"/>
        <rFont val="方正公文仿宋"/>
        <charset val="134"/>
      </rPr>
      <t>南京怡家居家养老服务中心（西宋站点）</t>
    </r>
  </si>
  <si>
    <r>
      <rPr>
        <sz val="11"/>
        <rFont val="方正公文仿宋"/>
        <charset val="134"/>
      </rPr>
      <t>溧水区晶桥镇陶村社区西宋村</t>
    </r>
  </si>
  <si>
    <r>
      <rPr>
        <sz val="11"/>
        <color theme="1"/>
        <rFont val="方正公文仿宋"/>
        <charset val="134"/>
      </rPr>
      <t>南京怡家居家养老服务中心（陶村站点）</t>
    </r>
  </si>
  <si>
    <r>
      <rPr>
        <sz val="11"/>
        <rFont val="方正公文仿宋"/>
        <charset val="134"/>
      </rPr>
      <t>溧水区晶桥镇陶村社区党群服务中心</t>
    </r>
  </si>
  <si>
    <r>
      <rPr>
        <sz val="11"/>
        <rFont val="方正公文仿宋"/>
        <charset val="134"/>
      </rPr>
      <t>革新</t>
    </r>
  </si>
  <si>
    <r>
      <rPr>
        <sz val="11"/>
        <color theme="1"/>
        <rFont val="方正公文仿宋"/>
        <charset val="134"/>
      </rPr>
      <t>南京怡家居家养老服务中心（革新站点）</t>
    </r>
  </si>
  <si>
    <r>
      <rPr>
        <sz val="11"/>
        <rFont val="方正公文仿宋"/>
        <charset val="134"/>
      </rPr>
      <t>溧水区白马镇革新社区王家边村</t>
    </r>
  </si>
  <si>
    <r>
      <rPr>
        <sz val="11"/>
        <color theme="1"/>
        <rFont val="方正公文仿宋"/>
        <charset val="134"/>
      </rPr>
      <t>南京溧水恒宇养老服务中心（大树下站点）</t>
    </r>
  </si>
  <si>
    <r>
      <rPr>
        <sz val="11"/>
        <rFont val="方正公文仿宋"/>
        <charset val="134"/>
      </rPr>
      <t>溧水区白马镇大树下村大树下自然村</t>
    </r>
  </si>
  <si>
    <t>52320117084179289D</t>
  </si>
  <si>
    <r>
      <rPr>
        <sz val="12"/>
        <rFont val="方正公文仿宋"/>
        <charset val="134"/>
      </rPr>
      <t>石头寨</t>
    </r>
  </si>
  <si>
    <r>
      <rPr>
        <sz val="12"/>
        <rFont val="方正公文仿宋"/>
        <charset val="134"/>
      </rPr>
      <t>南京溧水恒宇养老服务中心（巷上站点）</t>
    </r>
  </si>
  <si>
    <r>
      <rPr>
        <sz val="12"/>
        <rFont val="方正公文仿宋"/>
        <charset val="134"/>
      </rPr>
      <t>白马镇石头寨社区巷上村</t>
    </r>
  </si>
  <si>
    <r>
      <rPr>
        <sz val="11"/>
        <rFont val="方正公文仿宋"/>
        <charset val="134"/>
      </rPr>
      <t>曹家桥</t>
    </r>
  </si>
  <si>
    <r>
      <rPr>
        <sz val="11"/>
        <color theme="1"/>
        <rFont val="方正公文仿宋"/>
        <charset val="134"/>
      </rPr>
      <t>南京溧水恒宇养老服务中心（曹家桥站点）</t>
    </r>
  </si>
  <si>
    <r>
      <rPr>
        <sz val="11"/>
        <rFont val="方正公文仿宋"/>
        <charset val="134"/>
      </rPr>
      <t>溧水区白马镇曹家桥村曹家桥村祠堂</t>
    </r>
  </si>
  <si>
    <r>
      <rPr>
        <sz val="11"/>
        <color rgb="FF000000"/>
        <rFont val="方正公文仿宋"/>
        <charset val="134"/>
      </rPr>
      <t>南京溧水恒宇养老服务中心（朱家边站点）</t>
    </r>
  </si>
  <si>
    <r>
      <rPr>
        <sz val="11"/>
        <rFont val="方正公文仿宋"/>
        <charset val="134"/>
      </rPr>
      <t>南京市溧水区白马镇朱家边社区院内</t>
    </r>
  </si>
  <si>
    <t>JY33201240072273</t>
  </si>
  <si>
    <r>
      <rPr>
        <sz val="11"/>
        <color rgb="FF000000"/>
        <rFont val="方正公文仿宋"/>
        <charset val="134"/>
      </rPr>
      <t>南京溧水恒宇养老服务中心（白龙站点）</t>
    </r>
  </si>
  <si>
    <r>
      <rPr>
        <sz val="11"/>
        <rFont val="方正公文仿宋"/>
        <charset val="134"/>
      </rPr>
      <t>南京市溧水区白马镇白龙村村民委员会隔壁</t>
    </r>
  </si>
  <si>
    <t>JY33201170076312</t>
  </si>
  <si>
    <r>
      <rPr>
        <sz val="11"/>
        <color theme="1"/>
        <rFont val="方正公文仿宋"/>
        <charset val="134"/>
      </rPr>
      <t>南京溧水恒宇养老服务中心（石头寨独立助餐点））</t>
    </r>
  </si>
  <si>
    <r>
      <rPr>
        <sz val="11"/>
        <color theme="1"/>
        <rFont val="方正公文仿宋"/>
        <charset val="134"/>
      </rPr>
      <t>南京溧水恒宇养老服务中心（石头寨站点）</t>
    </r>
  </si>
  <si>
    <r>
      <rPr>
        <sz val="11"/>
        <rFont val="方正公文仿宋"/>
        <charset val="134"/>
      </rPr>
      <t>白马镇石头寨社区南头村</t>
    </r>
    <r>
      <rPr>
        <sz val="11"/>
        <rFont val="Times New Roman"/>
        <charset val="134"/>
      </rPr>
      <t>28</t>
    </r>
    <r>
      <rPr>
        <sz val="11"/>
        <rFont val="方正公文仿宋"/>
        <charset val="134"/>
      </rPr>
      <t>号</t>
    </r>
  </si>
  <si>
    <r>
      <rPr>
        <sz val="11"/>
        <color theme="1"/>
        <rFont val="方正公文仿宋"/>
        <charset val="134"/>
      </rPr>
      <t>南京溧水恒宇养老服务中心（财贸北村站点）</t>
    </r>
  </si>
  <si>
    <r>
      <rPr>
        <sz val="11"/>
        <rFont val="方正公文仿宋"/>
        <charset val="134"/>
      </rPr>
      <t>南京市溧水区永阳街道财贸北村</t>
    </r>
    <r>
      <rPr>
        <sz val="11"/>
        <rFont val="Times New Roman"/>
        <charset val="134"/>
      </rPr>
      <t>10</t>
    </r>
    <r>
      <rPr>
        <sz val="11"/>
        <rFont val="方正公文仿宋"/>
        <charset val="134"/>
      </rPr>
      <t>号</t>
    </r>
  </si>
  <si>
    <r>
      <rPr>
        <sz val="11"/>
        <color theme="1"/>
        <rFont val="方正公文仿宋"/>
        <charset val="134"/>
      </rPr>
      <t>崇贤</t>
    </r>
  </si>
  <si>
    <r>
      <rPr>
        <sz val="11"/>
        <color theme="1"/>
        <rFont val="方正公文仿宋"/>
        <charset val="134"/>
      </rPr>
      <t>开发区崇贤社区地溪村睦邻点</t>
    </r>
  </si>
  <si>
    <r>
      <rPr>
        <sz val="11"/>
        <rFont val="方正公文仿宋"/>
        <charset val="134"/>
      </rPr>
      <t>柘塘街道崇贤社区地溪村一联队</t>
    </r>
  </si>
  <si>
    <r>
      <rPr>
        <sz val="11"/>
        <color theme="1"/>
        <rFont val="方正公文仿宋"/>
        <charset val="134"/>
      </rPr>
      <t>开发区崇贤社区蟾山睦邻点</t>
    </r>
  </si>
  <si>
    <r>
      <rPr>
        <sz val="12"/>
        <rFont val="方正公文仿宋"/>
        <charset val="134"/>
      </rPr>
      <t>柘塘街道崇贤社区蟾山村</t>
    </r>
  </si>
  <si>
    <r>
      <rPr>
        <sz val="11"/>
        <rFont val="方正公文仿宋"/>
        <charset val="134"/>
      </rPr>
      <t>恒大</t>
    </r>
  </si>
  <si>
    <r>
      <rPr>
        <sz val="11"/>
        <color theme="1"/>
        <rFont val="方正公文仿宋"/>
        <charset val="134"/>
      </rPr>
      <t>恒大社区幸福大食堂</t>
    </r>
  </si>
  <si>
    <r>
      <rPr>
        <sz val="11"/>
        <rFont val="方正公文仿宋"/>
        <charset val="134"/>
      </rPr>
      <t>溧水区永阳街道恒大金碧天下天鸿苑</t>
    </r>
    <r>
      <rPr>
        <sz val="11"/>
        <rFont val="Times New Roman"/>
        <charset val="134"/>
      </rPr>
      <t>12</t>
    </r>
    <r>
      <rPr>
        <sz val="11"/>
        <rFont val="方正公文仿宋"/>
        <charset val="134"/>
      </rPr>
      <t>幢</t>
    </r>
  </si>
  <si>
    <t>91320117MAC3D6CC3Q</t>
  </si>
  <si>
    <r>
      <rPr>
        <sz val="11"/>
        <color theme="1"/>
        <rFont val="方正公文仿宋"/>
        <charset val="134"/>
      </rPr>
      <t>戴家社区幸福大食堂</t>
    </r>
  </si>
  <si>
    <r>
      <rPr>
        <sz val="11"/>
        <rFont val="方正公文仿宋"/>
        <charset val="134"/>
      </rPr>
      <t>溧水区永阳街道幸庄佳苑</t>
    </r>
  </si>
  <si>
    <t>913201175628592392</t>
  </si>
  <si>
    <r>
      <rPr>
        <sz val="11"/>
        <color theme="1"/>
        <rFont val="方正公文仿宋"/>
        <charset val="134"/>
      </rPr>
      <t>江苏禾康养老产业（集团）有限公司（城郊站点）</t>
    </r>
  </si>
  <si>
    <r>
      <rPr>
        <sz val="11"/>
        <rFont val="方正公文仿宋"/>
        <charset val="134"/>
      </rPr>
      <t>南京市溧水区秀园西苑</t>
    </r>
    <r>
      <rPr>
        <sz val="11"/>
        <rFont val="Times New Roman"/>
        <charset val="134"/>
      </rPr>
      <t>7</t>
    </r>
    <r>
      <rPr>
        <sz val="11"/>
        <rFont val="方正公文仿宋"/>
        <charset val="134"/>
      </rPr>
      <t>栋</t>
    </r>
  </si>
  <si>
    <t>913201153393727781</t>
  </si>
  <si>
    <r>
      <rPr>
        <sz val="11"/>
        <color theme="1"/>
        <rFont val="方正公文仿宋"/>
        <charset val="134"/>
      </rPr>
      <t>江苏禾康养老产业（集团）有限公司（崇文站点）</t>
    </r>
  </si>
  <si>
    <r>
      <rPr>
        <sz val="11"/>
        <color theme="1"/>
        <rFont val="方正公文仿宋"/>
        <charset val="134"/>
      </rPr>
      <t>江苏禾康养老产业（集团）有限公司（庆丰路站点）</t>
    </r>
  </si>
  <si>
    <r>
      <rPr>
        <sz val="11"/>
        <color theme="1"/>
        <rFont val="方正公文仿宋"/>
        <charset val="134"/>
      </rPr>
      <t>江苏禾康养老产业（集团）有限公司（戴家站点）</t>
    </r>
  </si>
  <si>
    <r>
      <rPr>
        <sz val="11"/>
        <color theme="1"/>
        <rFont val="方正公文仿宋"/>
        <charset val="134"/>
      </rPr>
      <t>江苏禾康养老产业（集团）有限公司（时代景园站点）</t>
    </r>
  </si>
  <si>
    <r>
      <rPr>
        <sz val="11"/>
        <color theme="1"/>
        <rFont val="方正公文仿宋"/>
        <charset val="134"/>
      </rPr>
      <t>江苏禾康养老产业（集团）有限公司（毓秀路站点）</t>
    </r>
  </si>
  <si>
    <r>
      <rPr>
        <sz val="11"/>
        <rFont val="方正公文仿宋"/>
        <charset val="134"/>
      </rPr>
      <t>溧水区永阳街道师范小区</t>
    </r>
    <r>
      <rPr>
        <sz val="11"/>
        <rFont val="Times New Roman"/>
        <charset val="134"/>
      </rPr>
      <t>2</t>
    </r>
    <r>
      <rPr>
        <sz val="11"/>
        <rFont val="方正公文仿宋"/>
        <charset val="134"/>
      </rPr>
      <t>号</t>
    </r>
  </si>
  <si>
    <r>
      <rPr>
        <sz val="11"/>
        <color theme="1"/>
        <rFont val="方正公文仿宋"/>
        <charset val="134"/>
      </rPr>
      <t>江苏禾康养老产业（集团）有限公司（致远站点）</t>
    </r>
  </si>
  <si>
    <r>
      <rPr>
        <sz val="11"/>
        <color theme="1"/>
        <rFont val="方正公文仿宋"/>
        <charset val="134"/>
      </rPr>
      <t>江苏禾康养老产业（集团）有限公司（观峰站点）</t>
    </r>
  </si>
  <si>
    <r>
      <rPr>
        <sz val="11"/>
        <color theme="1"/>
        <rFont val="方正公文仿宋"/>
        <charset val="134"/>
      </rPr>
      <t>江苏禾康养老产业（集团）有限公司（高平站点）</t>
    </r>
  </si>
  <si>
    <r>
      <rPr>
        <sz val="11"/>
        <color theme="1"/>
        <rFont val="方正公文仿宋"/>
        <charset val="134"/>
      </rPr>
      <t>江苏老娘舅餐饮管理有限公司南京溧水中大街分公司</t>
    </r>
  </si>
  <si>
    <r>
      <rPr>
        <sz val="11"/>
        <rFont val="方正公文仿宋"/>
        <charset val="134"/>
      </rPr>
      <t>溧水区永阳街道中大街</t>
    </r>
    <r>
      <rPr>
        <sz val="11"/>
        <rFont val="Times New Roman"/>
        <charset val="134"/>
      </rPr>
      <t>81</t>
    </r>
    <r>
      <rPr>
        <sz val="11"/>
        <rFont val="方正公文仿宋"/>
        <charset val="134"/>
      </rPr>
      <t>号海乐城</t>
    </r>
    <r>
      <rPr>
        <sz val="11"/>
        <rFont val="Times New Roman"/>
        <charset val="134"/>
      </rPr>
      <t>1F</t>
    </r>
  </si>
  <si>
    <t>91320117MAD31WM97L</t>
  </si>
  <si>
    <r>
      <rPr>
        <sz val="11"/>
        <color theme="1"/>
        <rFont val="方正公文仿宋"/>
        <charset val="134"/>
      </rPr>
      <t>溧水区多禾中式快餐店</t>
    </r>
  </si>
  <si>
    <r>
      <rPr>
        <sz val="11"/>
        <rFont val="方正公文仿宋"/>
        <charset val="134"/>
      </rPr>
      <t>溧水区永阳街道阳光大厦一楼</t>
    </r>
  </si>
  <si>
    <t>32320117MA1QPD880K</t>
  </si>
  <si>
    <r>
      <rPr>
        <sz val="11"/>
        <color theme="1"/>
        <rFont val="方正公文仿宋"/>
        <charset val="134"/>
      </rPr>
      <t>菜小碗社区食堂</t>
    </r>
  </si>
  <si>
    <r>
      <rPr>
        <sz val="11"/>
        <rFont val="方正公文仿宋"/>
        <charset val="134"/>
      </rPr>
      <t>南京市溧水区柘塘街道崇贤社区福田路</t>
    </r>
    <r>
      <rPr>
        <sz val="11"/>
        <rFont val="Times New Roman"/>
        <charset val="134"/>
      </rPr>
      <t>7</t>
    </r>
    <r>
      <rPr>
        <sz val="11"/>
        <rFont val="方正公文仿宋"/>
        <charset val="134"/>
      </rPr>
      <t>号</t>
    </r>
  </si>
  <si>
    <t>92320117MAD17J9H8J</t>
  </si>
  <si>
    <r>
      <rPr>
        <sz val="11"/>
        <color theme="1"/>
        <rFont val="方正公文仿宋"/>
        <charset val="134"/>
      </rPr>
      <t>馨源大食堂</t>
    </r>
  </si>
  <si>
    <r>
      <rPr>
        <sz val="11"/>
        <rFont val="方正公文仿宋"/>
        <charset val="134"/>
      </rPr>
      <t>溧水区永阳街道龙山新村</t>
    </r>
    <r>
      <rPr>
        <sz val="11"/>
        <rFont val="Times New Roman"/>
        <charset val="134"/>
      </rPr>
      <t>200</t>
    </r>
    <r>
      <rPr>
        <sz val="11"/>
        <rFont val="方正公文仿宋"/>
        <charset val="134"/>
      </rPr>
      <t>号</t>
    </r>
    <r>
      <rPr>
        <sz val="11"/>
        <rFont val="Times New Roman"/>
        <charset val="134"/>
      </rPr>
      <t>11</t>
    </r>
    <r>
      <rPr>
        <sz val="11"/>
        <rFont val="方正公文仿宋"/>
        <charset val="134"/>
      </rPr>
      <t>幢</t>
    </r>
  </si>
  <si>
    <t>92320117MA7MQ1D4X4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</si>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</sst>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公文小标宋"/>
      <charset val="134"/>
    </font>
    <font>
      <sz val="12"/>
      <name val="方正公文黑体"/>
      <charset val="134"/>
    </font>
    <font>
      <sz val="11"/>
      <name val="方正公文黑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name val="Times New Roman"/>
      <charset val="134"/>
    </font>
    <font>
      <sz val="11"/>
      <name val="方正公文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方正公文仿宋"/>
      <charset val="134"/>
    </font>
    <font>
      <sz val="11"/>
      <color rgb="FF000000"/>
      <name val="方正公文仿宋"/>
      <charset val="134"/>
    </font>
    <font>
      <sz val="12"/>
      <name val="方正公文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14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9" borderId="16" applyNumberFormat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28" fillId="31" borderId="17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77" fontId="2" fillId="2" borderId="0" xfId="0" applyNumberFormat="1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77" fontId="5" fillId="2" borderId="0" xfId="0" applyNumberFormat="1" applyFont="1" applyFill="1" applyAlignment="1">
      <alignment horizontal="center" vertical="center"/>
    </xf>
    <xf numFmtId="0" fontId="5" fillId="2" borderId="2" xfId="0" applyFont="1" applyFill="1" applyBorder="1" applyAlignment="1" quotePrefix="1">
      <alignment horizontal="center" vertical="center"/>
    </xf>
    <xf numFmtId="0" fontId="6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uos\&#23384;&#20648;&#30424;01\&#23621;&#23478;&#20859;&#32769;\2026&#23621;&#23478;\2026&#24180;&#19978;&#21322;&#24180;&#22522;&#30784;&#34917;&#36148;&#12289;&#32489;&#25928;&#22870;&#34917;&#12289;&#21161;&#39184;&#34917;&#36148;&#21457;&#25918;\2026&#24180;&#19978;&#21322;&#24180;&#31449;&#28857;&#26381;&#21153;&#12289;&#32489;&#25928;&#25968;&#25454;&#12289;&#21161;&#39184;&#26381;&#21153;&#22870;&#34917;&#21457;&#25918;\&#35745;&#31639;&#36807;&#31243;&#20013;&#29992;\&#28327;&#27700;&#21306;&#20026;&#32769;&#21161;&#39184;&#20449;&#24687;&#22635;&#208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社区居家养老服务中心站点名称（独立助餐点）</v>
          </cell>
          <cell r="B1" t="str">
            <v>序号</v>
          </cell>
          <cell r="C1" t="str">
            <v>镇街</v>
          </cell>
          <cell r="D1" t="str">
            <v>社区</v>
          </cell>
          <cell r="E1" t="str">
            <v>社区居家养老服务中心站点名称（独立助餐点）</v>
          </cell>
          <cell r="F1" t="str">
            <v>地址</v>
          </cell>
          <cell r="G1" t="str">
            <v>统一信用代码</v>
          </cell>
          <cell r="H1" t="str">
            <v>是否开伙</v>
          </cell>
          <cell r="I1" t="str">
            <v>食品卫生许可证号（开伙填写食品经营许可证，不开火填“ / ”）</v>
          </cell>
        </row>
        <row r="3">
          <cell r="A3" t="str">
            <v>南京市溧水区万家灯火美食城</v>
          </cell>
          <cell r="B3">
            <v>1</v>
          </cell>
          <cell r="C3" t="str">
            <v>永阳街道</v>
          </cell>
          <cell r="D3" t="str">
            <v>交通路</v>
          </cell>
          <cell r="E3" t="str">
            <v>南京市溧水区万家灯火美食城</v>
          </cell>
          <cell r="F3" t="str">
            <v>溧水区永阳街道交通路47号</v>
          </cell>
          <cell r="G3" t="str">
            <v>92320117MA1QQBYHXW</v>
          </cell>
          <cell r="H3" t="str">
            <v>是</v>
          </cell>
          <cell r="I3" t="str">
            <v>JY23201240127217</v>
          </cell>
        </row>
        <row r="4">
          <cell r="A4" t="str">
            <v>南京中建扬子养老服务有限公司</v>
          </cell>
          <cell r="B4">
            <v>2</v>
          </cell>
          <cell r="C4" t="str">
            <v>永阳街道</v>
          </cell>
          <cell r="D4" t="str">
            <v>仪凤</v>
          </cell>
          <cell r="E4" t="str">
            <v>南京中建扬子养老服务有限公司</v>
          </cell>
          <cell r="F4" t="str">
            <v>南京市溧水区永阳街道秀园路9号</v>
          </cell>
          <cell r="G4" t="str">
            <v>91320117MA22NY7G6C</v>
          </cell>
          <cell r="H4" t="str">
            <v>是</v>
          </cell>
          <cell r="I4" t="str">
            <v>JY33201240118019</v>
          </cell>
        </row>
        <row r="5">
          <cell r="A5" t="str">
            <v>南京丽康居家养老服务中心（光明独立助餐点）</v>
          </cell>
          <cell r="B5">
            <v>3</v>
          </cell>
          <cell r="C5" t="str">
            <v>石湫街道</v>
          </cell>
          <cell r="D5" t="str">
            <v>光明</v>
          </cell>
          <cell r="E5" t="str">
            <v>南京丽康居家养老服务中心（光明独立助餐点）</v>
          </cell>
          <cell r="F5" t="str">
            <v>溧水区石湫街道光明社区咎塘角村</v>
          </cell>
          <cell r="G5" t="str">
            <v>52320117MJ58398839</v>
          </cell>
          <cell r="H5" t="str">
            <v>是</v>
          </cell>
          <cell r="I5" t="str">
            <v>JY33201170071157</v>
          </cell>
        </row>
        <row r="6">
          <cell r="A6" t="str">
            <v>南京市溧水区丽康居家养老服务中心（三星站点）</v>
          </cell>
          <cell r="B6">
            <v>4</v>
          </cell>
          <cell r="C6" t="str">
            <v>石湫街道</v>
          </cell>
          <cell r="D6" t="str">
            <v>三星</v>
          </cell>
          <cell r="E6" t="str">
            <v>南京市溧水区丽康居家养老服务中心（三星站点）</v>
          </cell>
          <cell r="F6" t="str">
            <v>溧水区石湫街道三星村卫生室旁</v>
          </cell>
          <cell r="G6" t="str">
            <v>52320117MJ58398839</v>
          </cell>
          <cell r="H6" t="str">
            <v>是</v>
          </cell>
          <cell r="I6" t="str">
            <v>JY33201170006203</v>
          </cell>
        </row>
        <row r="7">
          <cell r="A7" t="str">
            <v>南京市溧水区丽康居家养老服务中心（丽山站点）</v>
          </cell>
          <cell r="B7">
            <v>5</v>
          </cell>
          <cell r="C7" t="str">
            <v>东屏街道</v>
          </cell>
          <cell r="D7" t="str">
            <v>丽山</v>
          </cell>
          <cell r="E7" t="str">
            <v>南京市溧水区丽康居家养老服务中心（丽山站点）</v>
          </cell>
          <cell r="F7" t="str">
            <v>南京市溧水区东屏街道丽山行政村东流村29号</v>
          </cell>
          <cell r="G7" t="str">
            <v>52320117MJ58398839</v>
          </cell>
          <cell r="H7" t="str">
            <v>是</v>
          </cell>
          <cell r="I7" t="str">
            <v>JY33201240087138</v>
          </cell>
        </row>
        <row r="8">
          <cell r="A8" t="str">
            <v>南京市溧水区丽康居家养老服务中心（光明居家站点）</v>
          </cell>
          <cell r="B8">
            <v>6</v>
          </cell>
          <cell r="C8" t="str">
            <v>石湫街道</v>
          </cell>
          <cell r="D8" t="str">
            <v>光明</v>
          </cell>
          <cell r="E8" t="str">
            <v>南京市溧水区丽康居家养老服务中心（光明居家站点）</v>
          </cell>
          <cell r="F8" t="str">
            <v>南京市溧水区石湫街道235国道旁南京玫瑰园公交站牌20米</v>
          </cell>
          <cell r="G8" t="str">
            <v>52320117MJ58398839</v>
          </cell>
          <cell r="H8" t="str">
            <v>否</v>
          </cell>
          <cell r="I8" t="str">
            <v>/</v>
          </cell>
        </row>
        <row r="9">
          <cell r="A9" t="str">
            <v>南京市溧水区丽康居家养老服务中心（同心站点）</v>
          </cell>
          <cell r="B9">
            <v>7</v>
          </cell>
          <cell r="C9" t="str">
            <v>石湫街道</v>
          </cell>
          <cell r="D9" t="str">
            <v>同心</v>
          </cell>
          <cell r="E9" t="str">
            <v>南京市溧水区丽康居家养老服务中心（同心站点）</v>
          </cell>
          <cell r="F9" t="str">
            <v>溧水区石湫街道同心村六甲自然村</v>
          </cell>
          <cell r="G9" t="str">
            <v>52320117MJ58398839</v>
          </cell>
          <cell r="H9" t="str">
            <v>否</v>
          </cell>
          <cell r="I9" t="str">
            <v>/</v>
          </cell>
        </row>
        <row r="10">
          <cell r="A10" t="str">
            <v>南京市溧水区丽康居家养老服务中心（和平站点）</v>
          </cell>
          <cell r="B10">
            <v>8</v>
          </cell>
          <cell r="C10" t="str">
            <v>东屏街道</v>
          </cell>
          <cell r="D10" t="str">
            <v>和平</v>
          </cell>
          <cell r="E10" t="str">
            <v>南京市溧水区丽康居家养老服务中心（和平站点）</v>
          </cell>
          <cell r="F10" t="str">
            <v>溧水区东屏街道和平村村委会</v>
          </cell>
          <cell r="G10" t="str">
            <v>52320117MJ58398839</v>
          </cell>
          <cell r="H10" t="str">
            <v>否</v>
          </cell>
          <cell r="I10" t="str">
            <v>/</v>
          </cell>
        </row>
        <row r="11">
          <cell r="A11" t="str">
            <v>南京市溧水区丽康居家养老服务中心（定湖站点）</v>
          </cell>
          <cell r="B11">
            <v>9</v>
          </cell>
          <cell r="C11" t="str">
            <v>东屏街道</v>
          </cell>
          <cell r="D11" t="str">
            <v>定湖</v>
          </cell>
          <cell r="E11" t="str">
            <v>南京市溧水区丽康居家养老服务中心（定湖站点）</v>
          </cell>
          <cell r="F11" t="str">
            <v>溧水区东屏街道定湖社区丰安村原幼儿园</v>
          </cell>
          <cell r="G11" t="str">
            <v>52320117MJ58398839</v>
          </cell>
          <cell r="H11" t="str">
            <v>否</v>
          </cell>
          <cell r="I11" t="str">
            <v>/</v>
          </cell>
        </row>
        <row r="12">
          <cell r="A12" t="str">
            <v>南京市溧水区丽康居家养老服务中心（杨家站点）</v>
          </cell>
          <cell r="B12">
            <v>10</v>
          </cell>
          <cell r="C12" t="str">
            <v>石湫街道</v>
          </cell>
          <cell r="D12" t="str">
            <v>同心</v>
          </cell>
          <cell r="E12" t="str">
            <v>南京市溧水区丽康居家养老服务中心（杨家站点）</v>
          </cell>
          <cell r="F12" t="str">
            <v>溧水区石湫街道同心大队罗村杨家</v>
          </cell>
          <cell r="G12" t="str">
            <v>52320117MJ58398839</v>
          </cell>
          <cell r="H12" t="str">
            <v>是</v>
          </cell>
          <cell r="I12" t="str">
            <v>JY33201170010241</v>
          </cell>
        </row>
        <row r="13">
          <cell r="A13" t="str">
            <v>南京市溧水区乐活居养老服务中心（景山站点）</v>
          </cell>
          <cell r="B13">
            <v>11</v>
          </cell>
          <cell r="C13" t="str">
            <v>柘塘街道</v>
          </cell>
          <cell r="D13" t="str">
            <v>群力</v>
          </cell>
          <cell r="E13" t="str">
            <v>南京市溧水区乐活居养老服务中心（景山站点）</v>
          </cell>
          <cell r="F13" t="str">
            <v>南京市溧水区柘塘街道群力社区蒲杆村200号</v>
          </cell>
          <cell r="G13" t="str">
            <v>52320117MJ5836105R</v>
          </cell>
          <cell r="H13" t="str">
            <v>是</v>
          </cell>
          <cell r="I13" t="str">
            <v>JY33201240072878</v>
          </cell>
        </row>
        <row r="14">
          <cell r="A14" t="str">
            <v>南京市溧水区凤鸣居家养老服务中心（中杨村站点）</v>
          </cell>
          <cell r="B14">
            <v>12</v>
          </cell>
          <cell r="C14" t="str">
            <v>和凤镇</v>
          </cell>
          <cell r="D14" t="str">
            <v>中杨</v>
          </cell>
          <cell r="E14" t="str">
            <v>南京市溧水区凤鸣居家养老服务中心（中杨村站点）</v>
          </cell>
          <cell r="F14" t="str">
            <v>溧水区和凤镇中杨村为民服务中心</v>
          </cell>
          <cell r="G14" t="str">
            <v>52320117MJ5839613N</v>
          </cell>
          <cell r="H14" t="str">
            <v>是</v>
          </cell>
          <cell r="I14" t="str">
            <v>JY33201170073154</v>
          </cell>
        </row>
        <row r="15">
          <cell r="A15" t="str">
            <v>南京市溧水区凤鸣居家养老服务中心（沙塘庵站点）</v>
          </cell>
          <cell r="B15">
            <v>13</v>
          </cell>
          <cell r="C15" t="str">
            <v>和凤镇</v>
          </cell>
          <cell r="D15" t="str">
            <v>沙塘庵</v>
          </cell>
          <cell r="E15" t="str">
            <v>南京市溧水区凤鸣居家养老服务中心（沙塘庵站点）</v>
          </cell>
          <cell r="F15" t="str">
            <v>溧水区和凤镇沙塘庵社区大沟圩村活动中心</v>
          </cell>
          <cell r="G15" t="str">
            <v>52320117MJ5839613N</v>
          </cell>
          <cell r="H15" t="str">
            <v>是</v>
          </cell>
          <cell r="I15" t="str">
            <v>JY33201170068819</v>
          </cell>
        </row>
        <row r="16">
          <cell r="A16" t="str">
            <v>南京市溧水区凤鸣居家养老服务中心（骆山站点）</v>
          </cell>
          <cell r="B16">
            <v>14</v>
          </cell>
          <cell r="C16" t="str">
            <v>和凤镇</v>
          </cell>
          <cell r="D16" t="str">
            <v>骆山</v>
          </cell>
          <cell r="E16" t="str">
            <v>南京市溧水区凤鸣居家养老服务中心（骆山站点）</v>
          </cell>
          <cell r="F16" t="str">
            <v>溧水区和凤镇骆山村888号</v>
          </cell>
          <cell r="G16" t="str">
            <v>52320117MJ5839613N</v>
          </cell>
          <cell r="H16" t="str">
            <v>是</v>
          </cell>
          <cell r="I16" t="str">
            <v>JY33201170073162</v>
          </cell>
        </row>
        <row r="17">
          <cell r="A17" t="str">
            <v>南京市溧水区华林居家养老服务中心（红星站点）</v>
          </cell>
          <cell r="B17">
            <v>15</v>
          </cell>
          <cell r="C17" t="str">
            <v>柘塘街道</v>
          </cell>
          <cell r="D17" t="str">
            <v>乌山</v>
          </cell>
          <cell r="E17" t="str">
            <v>南京市溧水区华林居家养老服务中心（红星站点）</v>
          </cell>
          <cell r="F17" t="str">
            <v>溧水开发区乌山社区牌坊巷62号</v>
          </cell>
          <cell r="G17" t="str">
            <v>52320117MJ5839736P</v>
          </cell>
          <cell r="H17" t="str">
            <v>是</v>
          </cell>
          <cell r="I17" t="str">
            <v>JY33201240043036</v>
          </cell>
        </row>
        <row r="18">
          <cell r="A18" t="str">
            <v>南京市溧水区安正居家养老服务中心（交山站点）</v>
          </cell>
          <cell r="B18">
            <v>16</v>
          </cell>
          <cell r="C18" t="str">
            <v>柘塘街道</v>
          </cell>
          <cell r="D18" t="str">
            <v>空港</v>
          </cell>
          <cell r="E18" t="str">
            <v>南京市溧水区安正居家养老服务中心（交山站点）</v>
          </cell>
          <cell r="F18" t="str">
            <v>南京市溧水区溧水开发区谢家新村老年活动中心</v>
          </cell>
          <cell r="G18" t="str">
            <v>52320117MJ5839437R</v>
          </cell>
          <cell r="H18" t="str">
            <v>是</v>
          </cell>
          <cell r="I18" t="str">
            <v>JY33201170080422</v>
          </cell>
        </row>
        <row r="19">
          <cell r="A19" t="str">
            <v>南京市溧水区安正居家养老服务中心（富滨站点）</v>
          </cell>
          <cell r="B19">
            <v>17</v>
          </cell>
          <cell r="C19" t="str">
            <v>柘塘街道</v>
          </cell>
          <cell r="D19" t="str">
            <v>空港</v>
          </cell>
          <cell r="E19" t="str">
            <v>南京市溧水区安正居家养老服务中心（富滨站点）</v>
          </cell>
          <cell r="F19" t="str">
            <v>南京市溧水区开发区柘宁东路空港新苑12栋1号</v>
          </cell>
          <cell r="G19" t="str">
            <v>52320117MJ5839437R</v>
          </cell>
          <cell r="H19" t="str">
            <v>否</v>
          </cell>
          <cell r="I19" t="str">
            <v>/</v>
          </cell>
        </row>
        <row r="20">
          <cell r="A20" t="str">
            <v>南京市溧水区巾帼居家养老服务中心（交通路独立助餐点）</v>
          </cell>
          <cell r="B20">
            <v>18</v>
          </cell>
          <cell r="C20" t="str">
            <v>永阳街道</v>
          </cell>
          <cell r="D20" t="str">
            <v>工农兵</v>
          </cell>
          <cell r="E20" t="str">
            <v>南京市溧水区巾帼居家养老服务中心（交通路独立助餐点）</v>
          </cell>
          <cell r="F20" t="str">
            <v>溧水区永阳街道交通路126号</v>
          </cell>
          <cell r="G20" t="str">
            <v>5232011730275860XP</v>
          </cell>
          <cell r="H20" t="str">
            <v>是</v>
          </cell>
          <cell r="I20" t="str">
            <v>JY33201170009043</v>
          </cell>
        </row>
        <row r="21">
          <cell r="A21" t="str">
            <v>南京市溧水区巾帼居家养老服务中心（城郊站点）</v>
          </cell>
          <cell r="B21">
            <v>19</v>
          </cell>
          <cell r="C21" t="str">
            <v>永阳街道</v>
          </cell>
          <cell r="D21" t="str">
            <v>城郊</v>
          </cell>
          <cell r="E21" t="str">
            <v>南京市溧水区巾帼居家养老服务中心（城郊站点）</v>
          </cell>
          <cell r="F21" t="str">
            <v>南京市溧水区秀园西苑12栋，7栋</v>
          </cell>
          <cell r="G21" t="str">
            <v>5232011730275860XP</v>
          </cell>
          <cell r="H21" t="str">
            <v>否</v>
          </cell>
          <cell r="I21" t="str">
            <v>/</v>
          </cell>
        </row>
        <row r="22">
          <cell r="A22" t="str">
            <v>南京市溧水区巾帼居家养老服务中心（崇文站点）</v>
          </cell>
          <cell r="B22">
            <v>20</v>
          </cell>
          <cell r="C22" t="str">
            <v>永阳街道</v>
          </cell>
          <cell r="D22" t="str">
            <v>崇文</v>
          </cell>
          <cell r="E22" t="str">
            <v>南京市溧水区巾帼居家养老服务中心（崇文站点）</v>
          </cell>
          <cell r="F22" t="str">
            <v>南京市溧水区永阳街道崇文路68号中山首府西门</v>
          </cell>
          <cell r="G22" t="str">
            <v>5232011730275860XP</v>
          </cell>
          <cell r="H22" t="str">
            <v>否</v>
          </cell>
          <cell r="I22" t="str">
            <v>/</v>
          </cell>
        </row>
        <row r="23">
          <cell r="A23" t="str">
            <v>南京市溧水区巾帼居家养老服务中心（庆丰路站点）</v>
          </cell>
          <cell r="B23">
            <v>21</v>
          </cell>
          <cell r="C23" t="str">
            <v>永阳街道</v>
          </cell>
          <cell r="D23" t="str">
            <v>庆丰路</v>
          </cell>
          <cell r="E23" t="str">
            <v>南京市溧水区巾帼居家养老服务中心（庆丰路站点）</v>
          </cell>
          <cell r="F23" t="str">
            <v>南京市溧水区永阳街道庆丰路社区中山路16号庆丰小区绿村</v>
          </cell>
          <cell r="G23" t="str">
            <v>5232011730275860XP</v>
          </cell>
          <cell r="H23" t="str">
            <v>否</v>
          </cell>
          <cell r="I23" t="str">
            <v>/</v>
          </cell>
        </row>
        <row r="24">
          <cell r="A24" t="str">
            <v>南京市溧水区巾帼居家养老服务中心（戴家站点）</v>
          </cell>
          <cell r="B24">
            <v>22</v>
          </cell>
          <cell r="C24" t="str">
            <v>永阳街道</v>
          </cell>
          <cell r="D24" t="str">
            <v>戴家</v>
          </cell>
          <cell r="E24" t="str">
            <v>南京市溧水区巾帼居家养老服务中心（戴家站点）</v>
          </cell>
          <cell r="F24" t="str">
            <v>南京市溧水区永阳街道戴家社区珍珠南路幸福佳苑小区</v>
          </cell>
          <cell r="G24" t="str">
            <v>5232011730275860XP</v>
          </cell>
          <cell r="H24" t="str">
            <v>否</v>
          </cell>
          <cell r="I24" t="str">
            <v>/</v>
          </cell>
        </row>
        <row r="25">
          <cell r="A25" t="str">
            <v>南京市溧水区巾帼居家养老服务中心（时代景园站点）</v>
          </cell>
          <cell r="B25">
            <v>23</v>
          </cell>
          <cell r="C25" t="str">
            <v>永阳街道</v>
          </cell>
          <cell r="D25" t="str">
            <v>时代景园</v>
          </cell>
          <cell r="E25" t="str">
            <v>南京市溧水区巾帼居家养老服务中心（时代景园站点）</v>
          </cell>
          <cell r="F25" t="str">
            <v>南京市溧水区永阳街道戴家社区崇文路88号时代景园小区内</v>
          </cell>
          <cell r="G25" t="str">
            <v>5232011730275860XP</v>
          </cell>
          <cell r="H25" t="str">
            <v>否</v>
          </cell>
          <cell r="I25" t="str">
            <v>/</v>
          </cell>
        </row>
        <row r="26">
          <cell r="A26" t="str">
            <v>南京市溧水区巾帼居家养老服务中心（毓秀路站点）</v>
          </cell>
          <cell r="B26">
            <v>24</v>
          </cell>
          <cell r="C26" t="str">
            <v>永阳街道</v>
          </cell>
          <cell r="D26" t="str">
            <v>毓秀路</v>
          </cell>
          <cell r="E26" t="str">
            <v>南京市溧水区巾帼居家养老服务中心（毓秀路站点）</v>
          </cell>
          <cell r="F26" t="str">
            <v>溧水区永阳街道师范小区5号</v>
          </cell>
          <cell r="G26" t="str">
            <v>5232011730275860XP</v>
          </cell>
          <cell r="H26" t="str">
            <v>否</v>
          </cell>
          <cell r="I26" t="str">
            <v>/</v>
          </cell>
        </row>
        <row r="27">
          <cell r="A27" t="str">
            <v>南京市溧水区巾帼居家养老服务中心（致远站点）</v>
          </cell>
          <cell r="B27">
            <v>25</v>
          </cell>
          <cell r="C27" t="str">
            <v>永阳街道</v>
          </cell>
          <cell r="D27" t="str">
            <v>致远</v>
          </cell>
          <cell r="E27" t="str">
            <v>南京市溧水区巾帼居家养老服务中心（致远站点）</v>
          </cell>
          <cell r="F27" t="str">
            <v>南京市溧水区永阳街道致远社区致远路雨秀园路交叉口西南80米康利华府小区</v>
          </cell>
          <cell r="G27" t="str">
            <v>5232011730275860XP</v>
          </cell>
          <cell r="H27" t="str">
            <v>否</v>
          </cell>
          <cell r="I27" t="str">
            <v>/</v>
          </cell>
        </row>
        <row r="28">
          <cell r="A28" t="str">
            <v>南京市溧水区巾帼居家养老服务中心（西萧站点）</v>
          </cell>
          <cell r="B28">
            <v>26</v>
          </cell>
          <cell r="C28" t="str">
            <v>永阳街道</v>
          </cell>
          <cell r="D28" t="str">
            <v>毓秀路</v>
          </cell>
          <cell r="E28" t="str">
            <v>南京市溧水区巾帼居家养老服务中心（西萧站点）</v>
          </cell>
          <cell r="F28" t="str">
            <v>溧水区永阳街道西萧雅苑小区内</v>
          </cell>
          <cell r="G28" t="str">
            <v>5232011730275860XP</v>
          </cell>
          <cell r="H28" t="str">
            <v>否</v>
          </cell>
          <cell r="I28" t="str">
            <v>/</v>
          </cell>
        </row>
        <row r="29">
          <cell r="A29" t="str">
            <v>南京市溧水区巾帼居家养老服务中心（观峰站点）</v>
          </cell>
          <cell r="B29">
            <v>27</v>
          </cell>
          <cell r="C29" t="str">
            <v>永阳街道</v>
          </cell>
          <cell r="D29" t="str">
            <v>观峰</v>
          </cell>
          <cell r="E29" t="str">
            <v>南京市溧水区巾帼居家养老服务中心（观峰站点）</v>
          </cell>
          <cell r="F29" t="str">
            <v>南京市溧水区永阳街道观峰社区金龙路8号南方绿邸</v>
          </cell>
          <cell r="G29" t="str">
            <v>5232011730275860XP</v>
          </cell>
          <cell r="H29" t="str">
            <v>否</v>
          </cell>
          <cell r="I29" t="str">
            <v>/</v>
          </cell>
        </row>
        <row r="30">
          <cell r="A30" t="str">
            <v>南京市溧水区巾帼居家养老服务中心（高平站点）</v>
          </cell>
          <cell r="B30">
            <v>28</v>
          </cell>
          <cell r="C30" t="str">
            <v>永阳街道</v>
          </cell>
          <cell r="D30" t="str">
            <v>高平</v>
          </cell>
          <cell r="E30" t="str">
            <v>南京市溧水区巾帼居家养老服务中心（高平站点）</v>
          </cell>
          <cell r="F30" t="str">
            <v>南京市溧水区永阳街道高平社区碧桂园翡翠台小区7栋一楼</v>
          </cell>
          <cell r="G30" t="str">
            <v>5232011730275860XP</v>
          </cell>
          <cell r="H30" t="str">
            <v>否</v>
          </cell>
          <cell r="I30" t="str">
            <v>/</v>
          </cell>
        </row>
        <row r="31">
          <cell r="A31" t="str">
            <v>南京市溧水区幸福苑居家养老服务中心（上方站点）</v>
          </cell>
          <cell r="B31">
            <v>29</v>
          </cell>
          <cell r="C31" t="str">
            <v>石湫街道</v>
          </cell>
          <cell r="D31" t="str">
            <v>上方</v>
          </cell>
          <cell r="E31" t="str">
            <v>南京市溧水区幸福苑居家养老服务中心（上方站点）</v>
          </cell>
          <cell r="F31" t="str">
            <v>溧水区石湫街道上方村委会老年活动室</v>
          </cell>
          <cell r="G31" t="str">
            <v>52320117MJ5836113L</v>
          </cell>
          <cell r="H31" t="str">
            <v>否</v>
          </cell>
          <cell r="I31" t="str">
            <v>/</v>
          </cell>
        </row>
        <row r="32">
          <cell r="A32" t="str">
            <v>南京市溧水区幸福苑居家养老服务中心（亭山站点）</v>
          </cell>
          <cell r="B32">
            <v>30</v>
          </cell>
          <cell r="C32" t="str">
            <v>石湫街道</v>
          </cell>
          <cell r="D32" t="str">
            <v>九塘</v>
          </cell>
          <cell r="E32" t="str">
            <v>南京市溧水区幸福苑居家养老服务中心（亭山站点）</v>
          </cell>
          <cell r="F32" t="str">
            <v>溧水区石湫街道九塘村亭山幼儿园东</v>
          </cell>
          <cell r="G32" t="str">
            <v>52320117MJ5836113L</v>
          </cell>
          <cell r="H32" t="str">
            <v>是</v>
          </cell>
          <cell r="I32" t="str">
            <v>JY33201170079022</v>
          </cell>
        </row>
        <row r="33">
          <cell r="A33" t="str">
            <v>南京市溧水区幸福苑居家养老服务中心（前村站点）</v>
          </cell>
          <cell r="B33">
            <v>31</v>
          </cell>
          <cell r="C33" t="str">
            <v>石湫街道</v>
          </cell>
          <cell r="D33" t="str">
            <v>前村</v>
          </cell>
          <cell r="E33" t="str">
            <v>南京市溧水区幸福苑居家养老服务中心（前村站点）</v>
          </cell>
          <cell r="F33" t="str">
            <v>南京市溧水区石湫街道九塘村前村</v>
          </cell>
          <cell r="G33" t="str">
            <v>52320117MJ5836113L</v>
          </cell>
          <cell r="H33" t="str">
            <v>否</v>
          </cell>
          <cell r="I33" t="str">
            <v>/</v>
          </cell>
        </row>
        <row r="34">
          <cell r="A34" t="str">
            <v>南京市溧水区幸福苑居家养老服务中心（横山站点）</v>
          </cell>
          <cell r="B34">
            <v>32</v>
          </cell>
          <cell r="C34" t="str">
            <v>石湫街道</v>
          </cell>
          <cell r="D34" t="str">
            <v>横山</v>
          </cell>
          <cell r="E34" t="str">
            <v>南京市溧水区幸福苑居家养老服务中心（横山站点）</v>
          </cell>
          <cell r="F34" t="str">
            <v>溧水区石湫街道横山陈沿村95号</v>
          </cell>
          <cell r="G34" t="str">
            <v>52320117MJ5836113L</v>
          </cell>
          <cell r="H34" t="str">
            <v>是</v>
          </cell>
          <cell r="I34" t="str">
            <v>JY33201170074788</v>
          </cell>
        </row>
        <row r="35">
          <cell r="A35" t="str">
            <v>南京市溧水区幸福苑居家养老服务中心（端详站点）</v>
          </cell>
          <cell r="B35">
            <v>33</v>
          </cell>
          <cell r="C35" t="str">
            <v>石湫街道</v>
          </cell>
          <cell r="D35" t="str">
            <v>上方</v>
          </cell>
          <cell r="E35" t="str">
            <v>南京市溧水区幸福苑居家养老服务中心（端详站点）</v>
          </cell>
          <cell r="F35" t="str">
            <v>南京市溧水区石湫街道上方社区端祥自然村文体中心</v>
          </cell>
          <cell r="G35" t="str">
            <v>52320117MJ5836113L</v>
          </cell>
          <cell r="H35" t="str">
            <v>否</v>
          </cell>
          <cell r="I35" t="str">
            <v>/</v>
          </cell>
        </row>
        <row r="36">
          <cell r="A36" t="str">
            <v>南京市溧水区幸福苑居家养老服务中心（蟹塘站点）</v>
          </cell>
          <cell r="B36">
            <v>34</v>
          </cell>
          <cell r="C36" t="str">
            <v>石湫街道</v>
          </cell>
          <cell r="D36" t="str">
            <v>蟹塘</v>
          </cell>
          <cell r="E36" t="str">
            <v>南京市溧水区幸福苑居家养老服务中心（蟹塘站点）</v>
          </cell>
          <cell r="F36" t="str">
            <v>溧水区石湫街道蟹塘社区大傅村1号</v>
          </cell>
          <cell r="G36" t="str">
            <v>52320117MJ5836113L</v>
          </cell>
          <cell r="H36" t="str">
            <v>否</v>
          </cell>
          <cell r="I36" t="str">
            <v>/</v>
          </cell>
        </row>
        <row r="37">
          <cell r="A37" t="str">
            <v>南京市溧水区怡乐居家养老服务中心（金湖站点）</v>
          </cell>
          <cell r="B37">
            <v>35</v>
          </cell>
          <cell r="C37" t="str">
            <v>东屏街道</v>
          </cell>
          <cell r="D37" t="str">
            <v>金湖</v>
          </cell>
          <cell r="E37" t="str">
            <v>南京市溧水区怡乐居家养老服务中心（金湖站点）</v>
          </cell>
          <cell r="F37" t="str">
            <v>南京市溧水区东屏镇金湖村前段庄村</v>
          </cell>
          <cell r="G37" t="str">
            <v>52320117MJ583939XE</v>
          </cell>
          <cell r="H37" t="str">
            <v>是</v>
          </cell>
          <cell r="I37" t="str">
            <v>JY23201240058828
</v>
          </cell>
        </row>
        <row r="38">
          <cell r="A38" t="str">
            <v>南京市溧水区怡家居家养老服务中心（周庄独立助餐点）</v>
          </cell>
          <cell r="B38">
            <v>36</v>
          </cell>
          <cell r="C38" t="str">
            <v>晶桥镇</v>
          </cell>
          <cell r="D38" t="str">
            <v>水晶村</v>
          </cell>
          <cell r="E38" t="str">
            <v>南京市溧水区怡家居家养老服务中心（周庄独立助餐点）</v>
          </cell>
          <cell r="F38" t="str">
            <v>南京市溧水区晶桥镇周庄村</v>
          </cell>
          <cell r="G38" t="str">
            <v>52320117MJ5839285D</v>
          </cell>
          <cell r="H38" t="str">
            <v>是</v>
          </cell>
          <cell r="I38" t="str">
            <v>JY33201170023704</v>
          </cell>
        </row>
        <row r="39">
          <cell r="A39" t="str">
            <v>南京市溧水区惟吾德馨居家养老服务中心（仙坛站点）</v>
          </cell>
          <cell r="B39">
            <v>37</v>
          </cell>
          <cell r="C39" t="str">
            <v>晶桥镇</v>
          </cell>
          <cell r="D39" t="str">
            <v>仙坛</v>
          </cell>
          <cell r="E39" t="str">
            <v>南京市溧水区惟吾德馨居家养老服务中心（仙坛站点）</v>
          </cell>
          <cell r="F39" t="str">
            <v>溧水区晶桥镇仙坛社区张千户村</v>
          </cell>
          <cell r="G39" t="str">
            <v>52320117MJ58392938</v>
          </cell>
          <cell r="H39" t="str">
            <v>是</v>
          </cell>
          <cell r="I39" t="str">
            <v>JY33201170021973</v>
          </cell>
        </row>
        <row r="40">
          <cell r="A40" t="str">
            <v>南京市溧水区惟吾德馨居家养老服务中心（魏家独立助餐点）</v>
          </cell>
          <cell r="B40">
            <v>38</v>
          </cell>
          <cell r="C40" t="str">
            <v>晶桥镇</v>
          </cell>
          <cell r="D40" t="str">
            <v>仙坛</v>
          </cell>
          <cell r="E40" t="str">
            <v>南京市溧水区惟吾德馨居家养老服务中心（魏家独立助餐点）</v>
          </cell>
          <cell r="F40" t="str">
            <v>溧水区晶桥镇仙坛社区魏家村</v>
          </cell>
          <cell r="G40" t="str">
            <v>52320117MJ58392938</v>
          </cell>
          <cell r="H40" t="str">
            <v>是</v>
          </cell>
          <cell r="I40" t="str">
            <v>JY33201240114606</v>
          </cell>
        </row>
        <row r="41">
          <cell r="A41" t="str">
            <v>南京市溧水区无忧乐园居家养老服务中心（爱廉站点）</v>
          </cell>
          <cell r="B41">
            <v>39</v>
          </cell>
          <cell r="C41" t="str">
            <v>东屏街道</v>
          </cell>
          <cell r="D41" t="str">
            <v>爱廉</v>
          </cell>
          <cell r="E41" t="str">
            <v>南京市溧水区无忧乐园居家养老服务中心（爱廉站点）</v>
          </cell>
          <cell r="F41" t="str">
            <v>南京市溧水区东屏街道爱廉村堡星村</v>
          </cell>
          <cell r="G41" t="str">
            <v>52320117MJ5839090K</v>
          </cell>
          <cell r="H41" t="str">
            <v>是</v>
          </cell>
          <cell r="I41" t="str">
            <v>JY33201170072045</v>
          </cell>
        </row>
        <row r="42">
          <cell r="A42" t="str">
            <v>南京市溧水区无忧乐园居家养老服务中心（爱民站点）</v>
          </cell>
          <cell r="B42">
            <v>40</v>
          </cell>
          <cell r="C42" t="str">
            <v>东屏街道</v>
          </cell>
          <cell r="D42" t="str">
            <v>爱民</v>
          </cell>
          <cell r="E42" t="str">
            <v>南京市溧水区无忧乐园居家养老服务中心（爱民站点）</v>
          </cell>
          <cell r="F42" t="str">
            <v>南京市溧水区东屏街道爱民村何村</v>
          </cell>
          <cell r="G42" t="str">
            <v>52320117MJ5839090K</v>
          </cell>
          <cell r="H42" t="str">
            <v>否</v>
          </cell>
          <cell r="I42" t="str">
            <v>/</v>
          </cell>
        </row>
        <row r="43">
          <cell r="A43" t="str">
            <v>南京市溧水区无忧乐园居家养老服务中心（长乐站点）</v>
          </cell>
          <cell r="B43">
            <v>41</v>
          </cell>
          <cell r="C43" t="str">
            <v>东屏街道</v>
          </cell>
          <cell r="D43" t="str">
            <v>长乐</v>
          </cell>
          <cell r="E43" t="str">
            <v>南京市溧水区无忧乐园居家养老服务中心（长乐站点）</v>
          </cell>
          <cell r="F43" t="str">
            <v>溧水区东屏街道长乐社区陈家自然村</v>
          </cell>
          <cell r="G43" t="str">
            <v>52302117MJ5839090K</v>
          </cell>
          <cell r="H43" t="str">
            <v>是</v>
          </cell>
          <cell r="I43" t="str">
            <v>JY33201240070649</v>
          </cell>
        </row>
        <row r="44">
          <cell r="A44" t="str">
            <v>南京市溧水区润夕居家养老服务中心（上洋站点）</v>
          </cell>
          <cell r="B44">
            <v>42</v>
          </cell>
          <cell r="C44" t="str">
            <v>白马镇</v>
          </cell>
          <cell r="D44" t="str">
            <v>上洋</v>
          </cell>
          <cell r="E44" t="str">
            <v>南京市溧水区润夕居家养老服务中心（上洋站点）</v>
          </cell>
          <cell r="F44" t="str">
            <v>白马镇上洋社区党群服务中心旁</v>
          </cell>
          <cell r="G44" t="str">
            <v>52320117MJ58391707</v>
          </cell>
          <cell r="H44" t="str">
            <v>否</v>
          </cell>
          <cell r="I44" t="str">
            <v>/</v>
          </cell>
        </row>
        <row r="45">
          <cell r="A45" t="str">
            <v>南京市溧水区润夕居家养老服务中心（中山路站点）</v>
          </cell>
          <cell r="B45">
            <v>43</v>
          </cell>
          <cell r="C45" t="str">
            <v>永阳街道</v>
          </cell>
          <cell r="D45" t="str">
            <v>中山路</v>
          </cell>
          <cell r="E45" t="str">
            <v>南京市溧水区润夕居家养老服务中心（中山路站点）</v>
          </cell>
          <cell r="F45" t="str">
            <v>溧水区永阳街道庆丰小区老年活动室</v>
          </cell>
          <cell r="G45" t="str">
            <v>52320117MJ58391707</v>
          </cell>
          <cell r="H45" t="str">
            <v>否</v>
          </cell>
          <cell r="I45" t="str">
            <v>/</v>
          </cell>
        </row>
        <row r="46">
          <cell r="A46" t="str">
            <v>南京市溧水区润夕居家养老服务中心（云鹤山岗下村站点）</v>
          </cell>
          <cell r="B46">
            <v>44</v>
          </cell>
          <cell r="C46" t="str">
            <v>晶桥镇</v>
          </cell>
          <cell r="D46" t="str">
            <v>云鹤山</v>
          </cell>
          <cell r="E46" t="str">
            <v>南京市溧水区润夕居家养老服务中心（云鹤山岗下村站点）</v>
          </cell>
          <cell r="F46" t="str">
            <v>溧水区晶桥镇云鹤山岗下村1号</v>
          </cell>
          <cell r="G46" t="str">
            <v>52320117MJ58391707</v>
          </cell>
          <cell r="H46" t="str">
            <v>否</v>
          </cell>
          <cell r="I46" t="str">
            <v>/</v>
          </cell>
        </row>
        <row r="47">
          <cell r="A47" t="str">
            <v>南京市溧水区润夕居家养老服务中心（云鹤山站点）</v>
          </cell>
          <cell r="B47">
            <v>45</v>
          </cell>
          <cell r="C47" t="str">
            <v>晶桥镇</v>
          </cell>
          <cell r="D47" t="str">
            <v>云鹤山</v>
          </cell>
          <cell r="E47" t="str">
            <v>南京市溧水区润夕居家养老服务中心（云鹤山站点）</v>
          </cell>
          <cell r="F47" t="str">
            <v>溧水区晶桥镇云鹤山村汤村11号</v>
          </cell>
          <cell r="G47" t="str">
            <v>52320117MJ58391707</v>
          </cell>
          <cell r="H47" t="str">
            <v>是</v>
          </cell>
          <cell r="I47" t="str">
            <v>JY33201170077362</v>
          </cell>
        </row>
        <row r="48">
          <cell r="A48" t="str">
            <v>南京市溧水区润夕居家养老服务中心（云鹤山自然村站点）</v>
          </cell>
          <cell r="B48">
            <v>46</v>
          </cell>
          <cell r="C48" t="str">
            <v>晶桥镇</v>
          </cell>
          <cell r="D48" t="str">
            <v>云鹤山</v>
          </cell>
          <cell r="E48" t="str">
            <v>南京市溧水区润夕居家养老服务中心（云鹤山自然村站点）</v>
          </cell>
          <cell r="F48" t="str">
            <v>溧水区晶桥镇云鹤山云鹤山自然村老年活动室</v>
          </cell>
          <cell r="G48" t="str">
            <v>52320117MJ58391707</v>
          </cell>
          <cell r="H48" t="str">
            <v>否</v>
          </cell>
          <cell r="I48" t="str">
            <v>/</v>
          </cell>
        </row>
        <row r="49">
          <cell r="A49" t="str">
            <v>南京市溧水区润夕居家养老服务中心（天岳城站点）</v>
          </cell>
          <cell r="B49">
            <v>47</v>
          </cell>
          <cell r="C49" t="str">
            <v>永阳街道</v>
          </cell>
          <cell r="D49" t="str">
            <v>仪凤</v>
          </cell>
          <cell r="E49" t="str">
            <v>南京市溧水区润夕居家养老服务中心（天岳城站点）</v>
          </cell>
          <cell r="F49" t="str">
            <v>溧水区永阳街道爱涛天岳城</v>
          </cell>
          <cell r="G49" t="str">
            <v>52320117MJ58391707</v>
          </cell>
          <cell r="H49" t="str">
            <v>否</v>
          </cell>
          <cell r="I49" t="str">
            <v>/</v>
          </cell>
        </row>
        <row r="50">
          <cell r="A50" t="str">
            <v>南京市溧水区润夕居家养老服务中心（孔家站点）</v>
          </cell>
          <cell r="B50">
            <v>48</v>
          </cell>
          <cell r="C50" t="str">
            <v>晶桥镇</v>
          </cell>
          <cell r="D50" t="str">
            <v>孔家</v>
          </cell>
          <cell r="E50" t="str">
            <v>南京市溧水区润夕居家养老服务中心（孔家站点）</v>
          </cell>
          <cell r="F50" t="str">
            <v>溧水区晶桥镇孔家村甘戴自然村</v>
          </cell>
          <cell r="G50" t="str">
            <v>52320117MJ58391707</v>
          </cell>
          <cell r="H50" t="str">
            <v>是</v>
          </cell>
          <cell r="I50" t="str">
            <v>JY33201170077338</v>
          </cell>
        </row>
        <row r="51">
          <cell r="A51" t="str">
            <v>南京市溧水区润夕居家养老服务中心（工农兵站点）</v>
          </cell>
          <cell r="B51">
            <v>49</v>
          </cell>
          <cell r="C51" t="str">
            <v>永阳街道</v>
          </cell>
          <cell r="D51" t="str">
            <v>工农兵</v>
          </cell>
          <cell r="E51" t="str">
            <v>南京市溧水区润夕居家养老服务中心（工农兵站点）</v>
          </cell>
          <cell r="F51" t="str">
            <v>溧水区永阳街道石燕雅居</v>
          </cell>
          <cell r="G51" t="str">
            <v>52320117MJ58391707</v>
          </cell>
          <cell r="H51" t="str">
            <v>否</v>
          </cell>
          <cell r="I51" t="str">
            <v>/</v>
          </cell>
        </row>
        <row r="52">
          <cell r="A52" t="str">
            <v>南京市溧水区润夕居家养老服务中心（巷上站点）</v>
          </cell>
          <cell r="B52">
            <v>50</v>
          </cell>
          <cell r="C52" t="str">
            <v>白马镇</v>
          </cell>
          <cell r="D52" t="str">
            <v>石头寨村</v>
          </cell>
          <cell r="E52" t="str">
            <v>南京市溧水区润夕居家养老服务中心（巷上站点）</v>
          </cell>
          <cell r="F52" t="str">
            <v>白马镇石头寨社区巷上村</v>
          </cell>
          <cell r="G52" t="str">
            <v>52320117MJ58391707</v>
          </cell>
          <cell r="H52" t="str">
            <v>否</v>
          </cell>
          <cell r="I52" t="str">
            <v>/</v>
          </cell>
        </row>
        <row r="53">
          <cell r="A53" t="str">
            <v>南京市溧水区润夕居家养老服务中心（幸福驿站站点）</v>
          </cell>
          <cell r="B53">
            <v>51</v>
          </cell>
          <cell r="C53" t="str">
            <v>永阳街道</v>
          </cell>
          <cell r="D53" t="str">
            <v>仪凤</v>
          </cell>
          <cell r="E53" t="str">
            <v>南京市溧水区润夕居家养老服务中心（幸福驿站站点）</v>
          </cell>
          <cell r="F53" t="str">
            <v>南京市溧水区永阳街道万科棕榈苑</v>
          </cell>
          <cell r="G53" t="str">
            <v>52320117MJ58391707</v>
          </cell>
          <cell r="H53" t="str">
            <v>否</v>
          </cell>
          <cell r="I53" t="str">
            <v>/</v>
          </cell>
        </row>
        <row r="54">
          <cell r="A54" t="str">
            <v>南京市溧水区润夕居家养老服务中心（曹庄站点）</v>
          </cell>
          <cell r="B54">
            <v>52</v>
          </cell>
          <cell r="C54" t="str">
            <v>晶桥镇</v>
          </cell>
          <cell r="D54" t="str">
            <v>芝山</v>
          </cell>
          <cell r="E54" t="str">
            <v>南京市溧水区润夕居家养老服务中心（曹庄站点）</v>
          </cell>
          <cell r="F54" t="str">
            <v>溧水区晶桥镇芝山社区曹庄自然村</v>
          </cell>
          <cell r="G54" t="str">
            <v>52320117MJ58391707</v>
          </cell>
          <cell r="H54" t="str">
            <v>是</v>
          </cell>
          <cell r="I54" t="str">
            <v>JY33201170077320</v>
          </cell>
        </row>
        <row r="55">
          <cell r="A55" t="str">
            <v>南京市溧水区润夕居家养老服务中心（杭村站点）</v>
          </cell>
          <cell r="B55">
            <v>53</v>
          </cell>
          <cell r="C55" t="str">
            <v>晶桥镇</v>
          </cell>
          <cell r="D55" t="str">
            <v>杭村</v>
          </cell>
          <cell r="E55" t="str">
            <v>南京市溧水区润夕居家养老服务中心（杭村站点）</v>
          </cell>
          <cell r="F55" t="str">
            <v>溧水区晶桥镇杭村社区圆盘下腾鹤楼</v>
          </cell>
          <cell r="G55" t="str">
            <v>52320117MJ58391707</v>
          </cell>
          <cell r="H55" t="str">
            <v>是</v>
          </cell>
          <cell r="I55" t="str">
            <v>JY33201170077354</v>
          </cell>
        </row>
        <row r="56">
          <cell r="A56" t="str">
            <v>南京市溧水区润夕居家养老服务中心（板桥站点）</v>
          </cell>
          <cell r="B56">
            <v>54</v>
          </cell>
          <cell r="C56" t="str">
            <v>永阳街道</v>
          </cell>
          <cell r="D56" t="str">
            <v>板桥</v>
          </cell>
          <cell r="E56" t="str">
            <v>南京市溧水区润夕居家养老服务中心（板桥站点）</v>
          </cell>
          <cell r="F56" t="str">
            <v>南京市溧水区永阳街道板桥社区综合文化服务中心三楼</v>
          </cell>
          <cell r="G56" t="str">
            <v>52320117MJ58391707</v>
          </cell>
          <cell r="H56" t="str">
            <v>否</v>
          </cell>
          <cell r="I56" t="str">
            <v>/</v>
          </cell>
        </row>
        <row r="57">
          <cell r="A57" t="str">
            <v>南京市溧水区润夕居家养老服务中心（梅山站点）</v>
          </cell>
          <cell r="B57">
            <v>55</v>
          </cell>
          <cell r="C57" t="str">
            <v>柘塘街道</v>
          </cell>
          <cell r="D57" t="str">
            <v>柘塘</v>
          </cell>
          <cell r="E57" t="str">
            <v>南京市溧水区润夕居家养老服务中心（梅山站点）</v>
          </cell>
          <cell r="F57" t="str">
            <v>溧水区柘塘街道柘塘社区原敬老院</v>
          </cell>
          <cell r="G57" t="str">
            <v>52320117MJ58391707</v>
          </cell>
          <cell r="H57" t="str">
            <v>是</v>
          </cell>
          <cell r="I57" t="str">
            <v>JY33201170077016</v>
          </cell>
        </row>
        <row r="58">
          <cell r="A58" t="str">
            <v>南京市溧水区润夕居家养老服务中心（状元坊站点）</v>
          </cell>
          <cell r="B58">
            <v>56</v>
          </cell>
          <cell r="C58" t="str">
            <v>永阳街道</v>
          </cell>
          <cell r="D58" t="str">
            <v>状元坊</v>
          </cell>
          <cell r="E58" t="str">
            <v>南京市溧水区润夕居家养老服务中心（状元坊站点）</v>
          </cell>
          <cell r="F58" t="str">
            <v>溧水区永阳街道同城印象西门</v>
          </cell>
          <cell r="G58" t="str">
            <v>52320117MJ58391707</v>
          </cell>
          <cell r="H58" t="str">
            <v>否</v>
          </cell>
          <cell r="I58" t="str">
            <v>/</v>
          </cell>
        </row>
        <row r="59">
          <cell r="A59" t="str">
            <v>南京市溧水区润夕居家养老服务中心（白马站点）</v>
          </cell>
          <cell r="B59">
            <v>57</v>
          </cell>
          <cell r="C59" t="str">
            <v>白马镇</v>
          </cell>
          <cell r="D59" t="str">
            <v>白马</v>
          </cell>
          <cell r="E59" t="str">
            <v>南京市溧水区润夕居家养老服务中心（白马站点）</v>
          </cell>
          <cell r="F59" t="str">
            <v>白马社区白马东街19号（老招待所）</v>
          </cell>
          <cell r="G59" t="str">
            <v>52320117MJ58391707</v>
          </cell>
          <cell r="H59" t="str">
            <v>是</v>
          </cell>
          <cell r="I59" t="str">
            <v>JY33201170076798</v>
          </cell>
        </row>
        <row r="60">
          <cell r="A60" t="str">
            <v>南京市溧水区润夕居家养老服务中心（石头寨独立助餐点）</v>
          </cell>
          <cell r="B60">
            <v>58</v>
          </cell>
          <cell r="C60" t="str">
            <v>白马镇</v>
          </cell>
          <cell r="D60" t="str">
            <v>石头寨村</v>
          </cell>
          <cell r="E60" t="str">
            <v>南京市溧水区润夕居家养老服务中心（石头寨独立助餐点）</v>
          </cell>
          <cell r="F60" t="str">
            <v>溧水区白马镇石头寨村新社区村</v>
          </cell>
          <cell r="G60" t="str">
            <v>52320117MJ58391707</v>
          </cell>
          <cell r="H60" t="str">
            <v>是</v>
          </cell>
          <cell r="I60" t="str">
            <v>JY33201170068193</v>
          </cell>
        </row>
        <row r="61">
          <cell r="A61" t="str">
            <v>南京市溧水区润夕居家养老服务中心（石头寨站点）</v>
          </cell>
          <cell r="B61">
            <v>59</v>
          </cell>
          <cell r="C61" t="str">
            <v>白马镇</v>
          </cell>
          <cell r="D61" t="str">
            <v>石头寨村</v>
          </cell>
          <cell r="E61" t="str">
            <v>南京市溧水区润夕居家养老服务中心（石头寨站点）</v>
          </cell>
          <cell r="F61" t="str">
            <v>南京市溧水区白马镇石头寨社区南头村28号</v>
          </cell>
          <cell r="G61" t="str">
            <v>52320117MJ58391707</v>
          </cell>
          <cell r="H61" t="str">
            <v>否</v>
          </cell>
          <cell r="I61" t="str">
            <v>/</v>
          </cell>
        </row>
        <row r="62">
          <cell r="A62" t="str">
            <v>南京市溧水区润夕居家养老服务中心（石燕站点）</v>
          </cell>
          <cell r="B62">
            <v>60</v>
          </cell>
          <cell r="C62" t="str">
            <v>永阳街道</v>
          </cell>
          <cell r="D62" t="str">
            <v>石燕</v>
          </cell>
          <cell r="E62" t="str">
            <v>南京市溧水区润夕居家养老服务中心（石燕站点）</v>
          </cell>
          <cell r="F62" t="str">
            <v>溧水区永阳街道鑫悦府</v>
          </cell>
          <cell r="G62" t="str">
            <v>52320117MJ58391707</v>
          </cell>
          <cell r="H62" t="str">
            <v>否</v>
          </cell>
          <cell r="I62" t="str">
            <v>/</v>
          </cell>
        </row>
        <row r="63">
          <cell r="A63" t="str">
            <v>南京市溧水区润夕居家养老服务中心（秦淮站点）</v>
          </cell>
          <cell r="B63">
            <v>61</v>
          </cell>
          <cell r="C63" t="str">
            <v>柘塘街道</v>
          </cell>
          <cell r="D63" t="str">
            <v>秦淮</v>
          </cell>
          <cell r="E63" t="str">
            <v>南京市溧水区润夕居家养老服务中心（秦淮站点）</v>
          </cell>
          <cell r="F63" t="str">
            <v>溧水区柘塘街道金鸡泉路18号</v>
          </cell>
          <cell r="G63" t="str">
            <v>52320117MJ58391707</v>
          </cell>
          <cell r="H63" t="str">
            <v>是</v>
          </cell>
          <cell r="I63" t="str">
            <v>JY33201170035677</v>
          </cell>
        </row>
        <row r="64">
          <cell r="A64" t="str">
            <v>南京市溧水区润夕居家养老服务中心（秦淮路站点）</v>
          </cell>
          <cell r="B64">
            <v>62</v>
          </cell>
          <cell r="C64" t="str">
            <v>永阳街道</v>
          </cell>
          <cell r="D64" t="str">
            <v>秦淮路</v>
          </cell>
          <cell r="E64" t="str">
            <v>南京市溧水区润夕居家养老服务中心（秦淮路站点）</v>
          </cell>
          <cell r="F64" t="str">
            <v>溧水区永阳街道水岸康城</v>
          </cell>
          <cell r="G64" t="str">
            <v>52320117MJ58391707</v>
          </cell>
          <cell r="H64" t="str">
            <v>否</v>
          </cell>
          <cell r="I64" t="str">
            <v>/</v>
          </cell>
        </row>
        <row r="65">
          <cell r="A65" t="str">
            <v>南京市溧水区润夕居家养老服务中心（空港站点）</v>
          </cell>
          <cell r="B65">
            <v>63</v>
          </cell>
          <cell r="C65" t="str">
            <v>柘塘街道</v>
          </cell>
          <cell r="D65" t="str">
            <v>空港</v>
          </cell>
          <cell r="E65" t="str">
            <v>南京市溧水区润夕居家养老服务中心（空港站点）</v>
          </cell>
          <cell r="F65" t="str">
            <v>溧水区柘塘街道方溪苑南门旁</v>
          </cell>
          <cell r="G65" t="str">
            <v>52320117MJ58391707</v>
          </cell>
          <cell r="H65" t="str">
            <v>否</v>
          </cell>
          <cell r="I65" t="str">
            <v>/</v>
          </cell>
        </row>
        <row r="66">
          <cell r="A66" t="str">
            <v>南京市溧水区润夕居家养老服务中心（芝山站点）</v>
          </cell>
          <cell r="B66">
            <v>64</v>
          </cell>
          <cell r="C66" t="str">
            <v>晶桥镇</v>
          </cell>
          <cell r="D66" t="str">
            <v>芝山村</v>
          </cell>
          <cell r="E66" t="str">
            <v>南京市溧水区润夕居家养老服务中心（芝山站点）</v>
          </cell>
          <cell r="F66" t="str">
            <v>南京市溧水区晶桥镇芝山社区芝山村老年活动室</v>
          </cell>
          <cell r="G66" t="str">
            <v>52320117MJ58391707</v>
          </cell>
          <cell r="H66" t="str">
            <v>是</v>
          </cell>
          <cell r="I66" t="str">
            <v>JY23201170038636</v>
          </cell>
        </row>
        <row r="67">
          <cell r="A67" t="str">
            <v>南京市溧水区润夕居家养老服务中心（通济街站点）</v>
          </cell>
          <cell r="B67">
            <v>65</v>
          </cell>
          <cell r="C67" t="str">
            <v>永阳街道</v>
          </cell>
          <cell r="D67" t="str">
            <v>通济街社区</v>
          </cell>
          <cell r="E67" t="str">
            <v>南京市溧水区润夕居家养老服务中心（通济街站点）</v>
          </cell>
          <cell r="F67" t="str">
            <v>溧水区通济街社区工业新村</v>
          </cell>
          <cell r="G67" t="str">
            <v>52320117MJ58391707</v>
          </cell>
          <cell r="H67" t="str">
            <v>否</v>
          </cell>
          <cell r="I67" t="str">
            <v>/</v>
          </cell>
        </row>
        <row r="68">
          <cell r="A68" t="str">
            <v>南京市溧水区润夕居家养老服务中心（邰村站点）</v>
          </cell>
          <cell r="B68">
            <v>66</v>
          </cell>
          <cell r="C68" t="str">
            <v>晶桥镇</v>
          </cell>
          <cell r="D68" t="str">
            <v>邰村</v>
          </cell>
          <cell r="E68" t="str">
            <v>南京市溧水区润夕居家养老服务中心（邰村站点）</v>
          </cell>
          <cell r="F68" t="str">
            <v>溧水区晶桥镇邰村社区党群服务中心旁</v>
          </cell>
          <cell r="G68" t="str">
            <v>52320117MJ58391707</v>
          </cell>
          <cell r="H68" t="str">
            <v>是</v>
          </cell>
          <cell r="I68" t="str">
            <v>JY33201170077346</v>
          </cell>
        </row>
        <row r="69">
          <cell r="A69" t="str">
            <v>南京市溧水区润夕居家养老服务中心（金谷三期站点）</v>
          </cell>
          <cell r="B69">
            <v>67</v>
          </cell>
          <cell r="C69" t="str">
            <v>白马镇</v>
          </cell>
          <cell r="D69" t="str">
            <v>金谷社区</v>
          </cell>
          <cell r="E69" t="str">
            <v>南京市溧水区润夕居家养老服务中心（金谷三期站点）</v>
          </cell>
          <cell r="F69" t="str">
            <v>南京市溧水区白马镇金谷佳苑三期便民服务中心</v>
          </cell>
          <cell r="G69" t="str">
            <v>52320117MJ58391707</v>
          </cell>
          <cell r="H69" t="str">
            <v>否</v>
          </cell>
          <cell r="I69" t="str">
            <v>/</v>
          </cell>
        </row>
        <row r="70">
          <cell r="A70" t="str">
            <v>南京市溧水区润夕居家养老服务中心（金谷四期站点）</v>
          </cell>
          <cell r="B70">
            <v>68</v>
          </cell>
          <cell r="C70" t="str">
            <v>白马镇</v>
          </cell>
          <cell r="D70" t="str">
            <v>金谷</v>
          </cell>
          <cell r="E70" t="str">
            <v>南京市溧水区润夕居家养老服务中心（金谷四期站点）</v>
          </cell>
          <cell r="F70" t="str">
            <v>溧水区白马镇金谷佳苑七栋架空层</v>
          </cell>
          <cell r="G70" t="str">
            <v>52320117MJ58391707</v>
          </cell>
          <cell r="H70" t="str">
            <v>否</v>
          </cell>
          <cell r="I70" t="str">
            <v>/</v>
          </cell>
        </row>
        <row r="71">
          <cell r="A71" t="str">
            <v>南京市溧水区润夕居家养老服务中心（锦绣站点）</v>
          </cell>
          <cell r="B71">
            <v>69</v>
          </cell>
          <cell r="C71" t="str">
            <v>永阳街道</v>
          </cell>
          <cell r="D71" t="str">
            <v>锦绣社区</v>
          </cell>
          <cell r="E71" t="str">
            <v>南京市溧水区润夕居家养老服务中心（锦绣站点）</v>
          </cell>
          <cell r="F71" t="str">
            <v>溧水区永阳街道锦绣社区居委会</v>
          </cell>
          <cell r="G71" t="str">
            <v>52320117MJ58391707</v>
          </cell>
          <cell r="H71" t="str">
            <v>否</v>
          </cell>
          <cell r="I71" t="str">
            <v>/</v>
          </cell>
        </row>
        <row r="72">
          <cell r="A72" t="str">
            <v>南京市溧水区润夕居家养老服务中心（龙山站点）</v>
          </cell>
          <cell r="B72">
            <v>70</v>
          </cell>
          <cell r="C72" t="str">
            <v>永阳街道</v>
          </cell>
          <cell r="D72" t="str">
            <v>龙山</v>
          </cell>
          <cell r="E72" t="str">
            <v>南京市溧水区润夕居家养老服务中心（龙山站点）</v>
          </cell>
          <cell r="F72" t="str">
            <v>溧水区永阳街道秦淮东郡</v>
          </cell>
          <cell r="G72" t="str">
            <v>52320117MJ58391707</v>
          </cell>
          <cell r="H72" t="str">
            <v>否</v>
          </cell>
          <cell r="I72" t="str">
            <v>/</v>
          </cell>
        </row>
        <row r="73">
          <cell r="A73" t="str">
            <v>南京市溧水区爱景社区居家养老服务中心</v>
          </cell>
          <cell r="B73">
            <v>71</v>
          </cell>
          <cell r="C73" t="str">
            <v>柘塘街道</v>
          </cell>
          <cell r="D73" t="str">
            <v>康怡</v>
          </cell>
          <cell r="E73" t="str">
            <v>南京市溧水区爱景社区居家养老服务中心</v>
          </cell>
          <cell r="F73" t="str">
            <v>南京市溧水经济开发区怡景佳园科创大道2号21幢</v>
          </cell>
          <cell r="G73" t="str">
            <v>5232011733931704XT</v>
          </cell>
          <cell r="H73" t="str">
            <v>是</v>
          </cell>
          <cell r="I73" t="str">
            <v>JY33201170043564</v>
          </cell>
        </row>
        <row r="74">
          <cell r="A74" t="str">
            <v>南京市溧水区爱景社区居家养老服务中心(群力社区山西头站点)</v>
          </cell>
          <cell r="B74">
            <v>72</v>
          </cell>
          <cell r="C74" t="str">
            <v>柘塘街道</v>
          </cell>
          <cell r="D74" t="str">
            <v>群力</v>
          </cell>
          <cell r="E74" t="str">
            <v>南京市溧水区爱景社区居家养老服务中心(群力社区山西头站点)</v>
          </cell>
          <cell r="F74" t="str">
            <v>溧水区柘塘街道群力社区山西头村（原景山大队部旁）</v>
          </cell>
          <cell r="G74" t="str">
            <v>5232011733931704XT</v>
          </cell>
          <cell r="H74" t="str">
            <v>否</v>
          </cell>
          <cell r="I74" t="str">
            <v>/</v>
          </cell>
        </row>
        <row r="75">
          <cell r="A75" t="str">
            <v>南京市溧水区爱景社区居家养老服务中心（团山站点）</v>
          </cell>
          <cell r="B75">
            <v>73</v>
          </cell>
          <cell r="C75" t="str">
            <v>柘塘街道</v>
          </cell>
          <cell r="D75" t="str">
            <v>团山</v>
          </cell>
          <cell r="E75" t="str">
            <v>南京市溧水区爱景社区居家养老服务中心（团山站点）</v>
          </cell>
          <cell r="F75" t="str">
            <v>南京市溧水经济开发区创维乐活城文汇苑19幢</v>
          </cell>
          <cell r="G75" t="str">
            <v>5232011733931704XT</v>
          </cell>
          <cell r="H75" t="str">
            <v>否</v>
          </cell>
          <cell r="I75" t="str">
            <v>/</v>
          </cell>
        </row>
        <row r="76">
          <cell r="A76" t="str">
            <v>南京市溧水区爱景社区居家养老服务中心（新淮站点）</v>
          </cell>
          <cell r="B76">
            <v>74</v>
          </cell>
          <cell r="C76" t="str">
            <v>柘塘街道</v>
          </cell>
          <cell r="D76" t="str">
            <v>崇贤</v>
          </cell>
          <cell r="E76" t="str">
            <v>南京市溧水区爱景社区居家养老服务中心（新淮站点）</v>
          </cell>
          <cell r="F76" t="str">
            <v>南京市溧水经济开发区锦绣澜湾小区</v>
          </cell>
          <cell r="G76" t="str">
            <v>5232011733931704XT</v>
          </cell>
          <cell r="H76" t="str">
            <v>否</v>
          </cell>
          <cell r="I76" t="str">
            <v>/</v>
          </cell>
        </row>
        <row r="77">
          <cell r="A77" t="str">
            <v>南京市溧水区爱景社区居家养老服务中心（福田站点）</v>
          </cell>
          <cell r="B77">
            <v>75</v>
          </cell>
          <cell r="C77" t="str">
            <v>柘塘街道</v>
          </cell>
          <cell r="D77" t="str">
            <v>崇贤</v>
          </cell>
          <cell r="E77" t="str">
            <v>南京市溧水区爱景社区居家养老服务中心（福田站点）</v>
          </cell>
          <cell r="F77" t="str">
            <v>南京市溧水经济开发区福田路7号福田雅居1期</v>
          </cell>
          <cell r="G77" t="str">
            <v>5232011733931704XT</v>
          </cell>
          <cell r="H77" t="str">
            <v>否</v>
          </cell>
          <cell r="I77" t="str">
            <v>/</v>
          </cell>
        </row>
        <row r="78">
          <cell r="A78" t="str">
            <v>南京市溧水区爱景社区居家养老服务中心（群力站点）</v>
          </cell>
          <cell r="B78">
            <v>76</v>
          </cell>
          <cell r="C78" t="str">
            <v>柘塘街道</v>
          </cell>
          <cell r="D78" t="str">
            <v>群力社区</v>
          </cell>
          <cell r="E78" t="str">
            <v>南京市溧水区爱景社区居家养老服务中心（群力站点）</v>
          </cell>
          <cell r="F78" t="str">
            <v>南京市溧水区柘塘街道群力社区群力大道8号</v>
          </cell>
          <cell r="G78" t="str">
            <v>5232011733931704XT</v>
          </cell>
          <cell r="H78" t="str">
            <v>是</v>
          </cell>
          <cell r="I78" t="str">
            <v>JY33201170083859</v>
          </cell>
        </row>
        <row r="79">
          <cell r="A79" t="str">
            <v>南京市溧水区石燕居家养老服务中心（七里埂村站点）</v>
          </cell>
          <cell r="B79">
            <v>77</v>
          </cell>
          <cell r="C79" t="str">
            <v>晶桥镇</v>
          </cell>
          <cell r="D79" t="str">
            <v>仙坛</v>
          </cell>
          <cell r="E79" t="str">
            <v>南京市溧水区石燕居家养老服务中心（七里埂村站点）</v>
          </cell>
          <cell r="F79" t="str">
            <v>溧水区晶桥镇仙坛社区七里埂村</v>
          </cell>
          <cell r="G79" t="str">
            <v>52320117MJ5840139M</v>
          </cell>
          <cell r="H79" t="str">
            <v>是</v>
          </cell>
          <cell r="I79" t="str">
            <v>JY33201240102467</v>
          </cell>
        </row>
        <row r="80">
          <cell r="A80" t="str">
            <v>南京市溧水区祥瑞养老服务中心(东山站点）</v>
          </cell>
          <cell r="B80">
            <v>78</v>
          </cell>
          <cell r="C80" t="str">
            <v>永阳街道</v>
          </cell>
          <cell r="D80" t="str">
            <v>东山</v>
          </cell>
          <cell r="E80" t="str">
            <v>南京市溧水区祥瑞养老服务中心(东山站点）</v>
          </cell>
          <cell r="F80" t="str">
            <v>南京市溧水区永阳街道东山幼儿园东南50米（夏庄线北）</v>
          </cell>
          <cell r="G80" t="str">
            <v>523201173026865465</v>
          </cell>
          <cell r="H80" t="str">
            <v>是</v>
          </cell>
          <cell r="I80" t="str">
            <v>JY33201170085379
</v>
          </cell>
        </row>
        <row r="81">
          <cell r="A81" t="str">
            <v>南京市溧水区祥瑞养老服务中心(中山站点）</v>
          </cell>
          <cell r="B81">
            <v>79</v>
          </cell>
          <cell r="C81" t="str">
            <v>永阳街道</v>
          </cell>
          <cell r="D81" t="str">
            <v>中山</v>
          </cell>
          <cell r="E81" t="str">
            <v>南京市溧水区祥瑞养老服务中心(中山站点）</v>
          </cell>
          <cell r="F81" t="str">
            <v>南京市溧水区天生桥大道688号</v>
          </cell>
          <cell r="G81" t="str">
            <v>523201173026865465</v>
          </cell>
          <cell r="H81" t="str">
            <v>否</v>
          </cell>
          <cell r="I81" t="str">
            <v>/</v>
          </cell>
        </row>
        <row r="82">
          <cell r="A82" t="str">
            <v>南京市溧水区祥瑞养老服务中心(十里牌站点）</v>
          </cell>
          <cell r="B82">
            <v>80</v>
          </cell>
          <cell r="C82" t="str">
            <v>永阳街道</v>
          </cell>
          <cell r="D82" t="str">
            <v>十里牌</v>
          </cell>
          <cell r="E82" t="str">
            <v>南京市溧水区祥瑞养老服务中心(十里牌站点）</v>
          </cell>
          <cell r="F82" t="str">
            <v>南京市溧水区永阳街道新华路与薛李东路交叉口西北160米</v>
          </cell>
          <cell r="G82" t="str">
            <v>523201173026865465</v>
          </cell>
          <cell r="H82" t="str">
            <v>否</v>
          </cell>
          <cell r="I82" t="str">
            <v>/</v>
          </cell>
        </row>
        <row r="83">
          <cell r="A83" t="str">
            <v>南京市溧水区祥瑞养老服务中心(新安站点）</v>
          </cell>
          <cell r="B83">
            <v>81</v>
          </cell>
          <cell r="C83" t="str">
            <v>柘塘街道</v>
          </cell>
          <cell r="D83" t="str">
            <v>新安</v>
          </cell>
          <cell r="E83" t="str">
            <v>南京市溧水区祥瑞养老服务中心(新安站点）</v>
          </cell>
          <cell r="F83" t="str">
            <v>柘塘街道东城世家小区西园1幢105室门面房二楼</v>
          </cell>
          <cell r="G83" t="str">
            <v>523201173026865465</v>
          </cell>
          <cell r="H83" t="str">
            <v>是</v>
          </cell>
          <cell r="I83" t="str">
            <v>JY23201170084787</v>
          </cell>
        </row>
        <row r="84">
          <cell r="A84" t="str">
            <v>南京市溧水区祥瑞养老服务中心(杨林桥站点）</v>
          </cell>
          <cell r="B84">
            <v>82</v>
          </cell>
          <cell r="C84" t="str">
            <v>柘塘街道</v>
          </cell>
          <cell r="D84" t="str">
            <v>杨林桥</v>
          </cell>
          <cell r="E84" t="str">
            <v>南京市溧水区祥瑞养老服务中心(杨林桥站点）</v>
          </cell>
          <cell r="F84" t="str">
            <v>溧水区柘塘街道杨林桥社区一品骊城5号综合楼3楼</v>
          </cell>
          <cell r="G84" t="str">
            <v>523201173026865465</v>
          </cell>
          <cell r="H84" t="str">
            <v>否</v>
          </cell>
          <cell r="I84" t="str">
            <v>/</v>
          </cell>
        </row>
        <row r="85">
          <cell r="A85" t="str">
            <v>南京市溧水区祥瑞养老服务中心（琴音站点）</v>
          </cell>
          <cell r="B85">
            <v>83</v>
          </cell>
          <cell r="C85" t="str">
            <v>永阳街道</v>
          </cell>
          <cell r="D85" t="str">
            <v>琴音</v>
          </cell>
          <cell r="E85" t="str">
            <v>南京市溧水区祥瑞养老服务中心（琴音站点）</v>
          </cell>
          <cell r="F85" t="str">
            <v>南京市溧水区永阳街道东庐人家北门旁</v>
          </cell>
          <cell r="G85" t="str">
            <v>523201173026865465</v>
          </cell>
          <cell r="H85" t="str">
            <v>否</v>
          </cell>
          <cell r="I85" t="str">
            <v>/</v>
          </cell>
        </row>
        <row r="86">
          <cell r="A86" t="str">
            <v>南京市溧水区祥瑞养老服务中心(石巷站点）</v>
          </cell>
          <cell r="B86">
            <v>84</v>
          </cell>
          <cell r="C86" t="str">
            <v>永阳街道</v>
          </cell>
          <cell r="D86" t="str">
            <v>石巷</v>
          </cell>
          <cell r="E86" t="str">
            <v>南京市溧水区祥瑞养老服务中心(石巷站点）</v>
          </cell>
          <cell r="F86" t="str">
            <v>石巷社区:永阳街道仪凤南路78号石虎名苑A区9栋</v>
          </cell>
          <cell r="G86" t="str">
            <v>523201173026865465</v>
          </cell>
          <cell r="H86" t="str">
            <v>否</v>
          </cell>
          <cell r="I86" t="str">
            <v>/</v>
          </cell>
        </row>
        <row r="87">
          <cell r="A87" t="str">
            <v>南京市溧水区祥瑞养老服务中心(秋湖站点）</v>
          </cell>
          <cell r="B87">
            <v>85</v>
          </cell>
          <cell r="C87" t="str">
            <v>永阳街道</v>
          </cell>
          <cell r="D87" t="str">
            <v>秋湖</v>
          </cell>
          <cell r="E87" t="str">
            <v>南京市溧水区祥瑞养老服务中心(秋湖站点）</v>
          </cell>
          <cell r="F87" t="str">
            <v>溧水区永阳街道韦家大村</v>
          </cell>
          <cell r="G87" t="str">
            <v>523201173026865465</v>
          </cell>
          <cell r="H87" t="str">
            <v>否</v>
          </cell>
          <cell r="I87" t="str">
            <v>/</v>
          </cell>
        </row>
        <row r="88">
          <cell r="A88" t="str">
            <v>南京市溧水区祥瑞养老服务中心(高塘站点）</v>
          </cell>
          <cell r="B88">
            <v>86</v>
          </cell>
          <cell r="C88" t="str">
            <v>永阳街道</v>
          </cell>
          <cell r="D88" t="str">
            <v>高塘</v>
          </cell>
          <cell r="E88" t="str">
            <v>南京市溧水区祥瑞养老服务中心(高塘站点）</v>
          </cell>
          <cell r="F88" t="str">
            <v>南京市溧水区341永阳高塘幼儿园西北侧约30米</v>
          </cell>
          <cell r="G88" t="str">
            <v>523201173026865465</v>
          </cell>
          <cell r="H88" t="str">
            <v>否</v>
          </cell>
          <cell r="I88" t="str">
            <v>/</v>
          </cell>
        </row>
        <row r="89">
          <cell r="A89" t="str">
            <v>南京市溧水区祥瑞养老服务中心（东庐站点）</v>
          </cell>
          <cell r="B89">
            <v>87</v>
          </cell>
          <cell r="C89" t="str">
            <v>永阳街道</v>
          </cell>
          <cell r="D89" t="str">
            <v>东庐</v>
          </cell>
          <cell r="E89" t="str">
            <v>南京市溧水区祥瑞养老服务中心（东庐站点）</v>
          </cell>
          <cell r="F89" t="str">
            <v>南京市溧水区永阳街道韩湖西路东庐村康居小区南侧约70米</v>
          </cell>
          <cell r="G89" t="str">
            <v>523201173026865465</v>
          </cell>
          <cell r="H89" t="str">
            <v>否</v>
          </cell>
          <cell r="I89" t="str">
            <v>/</v>
          </cell>
        </row>
        <row r="90">
          <cell r="A90" t="str">
            <v>南京市溧水区祥瑞养老服务中心（东泉站点）</v>
          </cell>
          <cell r="B90">
            <v>88</v>
          </cell>
          <cell r="C90" t="str">
            <v>石湫街道</v>
          </cell>
          <cell r="D90" t="str">
            <v>东泉</v>
          </cell>
          <cell r="E90" t="str">
            <v>南京市溧水区祥瑞养老服务中心（东泉站点）</v>
          </cell>
          <cell r="F90" t="str">
            <v>溧水区石湫街道东泉村党群服务中心旁</v>
          </cell>
          <cell r="G90" t="str">
            <v>523201173026865465</v>
          </cell>
          <cell r="H90" t="str">
            <v>是</v>
          </cell>
          <cell r="I90" t="str">
            <v>JY33201170043572</v>
          </cell>
        </row>
        <row r="91">
          <cell r="A91" t="str">
            <v>南京市溧水区祥瑞养老服务中心（凤凰路站点）</v>
          </cell>
          <cell r="B91">
            <v>89</v>
          </cell>
          <cell r="C91" t="str">
            <v>和凤镇</v>
          </cell>
          <cell r="D91" t="str">
            <v>凤凰路</v>
          </cell>
          <cell r="E91" t="str">
            <v>南京市溧水区祥瑞养老服务中心（凤凰路站点）</v>
          </cell>
          <cell r="F91" t="str">
            <v>溧水区和凤镇凤乐路1-23号</v>
          </cell>
          <cell r="G91" t="str">
            <v>523201173026865465</v>
          </cell>
          <cell r="H91" t="str">
            <v>是</v>
          </cell>
          <cell r="I91" t="str">
            <v>JY33201240132203</v>
          </cell>
        </row>
        <row r="92">
          <cell r="A92" t="str">
            <v>南京市溧水区祥瑞养老服务中心（前进站点）</v>
          </cell>
          <cell r="B92">
            <v>90</v>
          </cell>
          <cell r="C92" t="str">
            <v>柘塘街道</v>
          </cell>
          <cell r="D92" t="str">
            <v>前进</v>
          </cell>
          <cell r="E92" t="str">
            <v>南京市溧水区祥瑞养老服务中心（前进站点）</v>
          </cell>
          <cell r="F92" t="str">
            <v>溧水区柘塘街道前进社区居委会大院内</v>
          </cell>
          <cell r="G92" t="str">
            <v>523201173026865465</v>
          </cell>
          <cell r="H92" t="str">
            <v>否</v>
          </cell>
          <cell r="I92" t="str">
            <v>/</v>
          </cell>
        </row>
        <row r="93">
          <cell r="A93" t="str">
            <v>南京市溧水区祥瑞养老服务中心（后傅独立助餐点）</v>
          </cell>
          <cell r="B93">
            <v>91</v>
          </cell>
          <cell r="C93" t="str">
            <v>洪蓝街道</v>
          </cell>
          <cell r="D93" t="str">
            <v>姜家村</v>
          </cell>
          <cell r="E93" t="str">
            <v>南京市溧水区祥瑞养老服务中心（后傅独立助餐点）</v>
          </cell>
          <cell r="F93" t="str">
            <v>溧水区洪蓝街道姜家自然村马家庙公交站台旁</v>
          </cell>
          <cell r="G93" t="str">
            <v>523201173026865465</v>
          </cell>
          <cell r="H93" t="str">
            <v>是</v>
          </cell>
          <cell r="I93" t="str">
            <v>JY33201240101224</v>
          </cell>
        </row>
        <row r="94">
          <cell r="A94" t="str">
            <v>南京市溧水区祥瑞养老服务中心（向阳站点）</v>
          </cell>
          <cell r="B94">
            <v>92</v>
          </cell>
          <cell r="C94" t="str">
            <v>石湫街道</v>
          </cell>
          <cell r="D94" t="str">
            <v>向阳</v>
          </cell>
          <cell r="E94" t="str">
            <v>南京市溧水区祥瑞养老服务中心（向阳站点）</v>
          </cell>
          <cell r="F94" t="str">
            <v>溧水区石湫街道向阳村村委会对面老幼儿园</v>
          </cell>
          <cell r="G94" t="str">
            <v>523201173026865465</v>
          </cell>
          <cell r="H94" t="str">
            <v>是</v>
          </cell>
          <cell r="I94" t="str">
            <v>JY33201170004228</v>
          </cell>
        </row>
        <row r="95">
          <cell r="A95" t="str">
            <v>南京市溧水区祥瑞养老服务中心（央誉站点）</v>
          </cell>
          <cell r="B95">
            <v>93</v>
          </cell>
          <cell r="C95" t="str">
            <v>永阳街道</v>
          </cell>
          <cell r="D95" t="str">
            <v>中山</v>
          </cell>
          <cell r="E95" t="str">
            <v>南京市溧水区祥瑞养老服务中心（央誉站点）</v>
          </cell>
          <cell r="F95" t="str">
            <v>南京市溧水区永阳街道建发央誉6栋</v>
          </cell>
          <cell r="G95" t="str">
            <v>523201173026865465</v>
          </cell>
          <cell r="H95" t="str">
            <v>否</v>
          </cell>
          <cell r="I95" t="str">
            <v>/</v>
          </cell>
        </row>
        <row r="96">
          <cell r="A96" t="str">
            <v>南京市溧水区祥瑞养老服务中心（姜家站点）</v>
          </cell>
          <cell r="B96">
            <v>94</v>
          </cell>
          <cell r="C96" t="str">
            <v>洪蓝街道</v>
          </cell>
          <cell r="D96" t="str">
            <v>姜家</v>
          </cell>
          <cell r="E96" t="str">
            <v>南京市溧水区祥瑞养老服务中心（姜家站点）</v>
          </cell>
          <cell r="F96" t="str">
            <v>溧水区洪蓝街道姜家村塘埂自然村幼儿园旁</v>
          </cell>
          <cell r="G96" t="str">
            <v>523201173026865465</v>
          </cell>
          <cell r="H96" t="str">
            <v>是</v>
          </cell>
          <cell r="I96" t="str">
            <v>JY33201240092288</v>
          </cell>
        </row>
        <row r="97">
          <cell r="A97" t="str">
            <v>南京市溧水区祥瑞养老服务中心（孙家巷站点）</v>
          </cell>
          <cell r="B97">
            <v>95</v>
          </cell>
          <cell r="C97" t="str">
            <v>和凤镇</v>
          </cell>
          <cell r="D97" t="str">
            <v>孙家巷</v>
          </cell>
          <cell r="E97" t="str">
            <v>南京市溧水区祥瑞养老服务中心（孙家巷站点）</v>
          </cell>
          <cell r="F97" t="str">
            <v>溧水区和凤镇孙家巷社区卫生院对面</v>
          </cell>
          <cell r="G97" t="str">
            <v>523201173026865465</v>
          </cell>
          <cell r="H97" t="str">
            <v>是</v>
          </cell>
          <cell r="I97" t="str">
            <v>JY33201170074608</v>
          </cell>
        </row>
        <row r="98">
          <cell r="A98" t="str">
            <v>南京市溧水区祥瑞养老服务中心（张家站点）</v>
          </cell>
          <cell r="B98">
            <v>96</v>
          </cell>
          <cell r="C98" t="str">
            <v>和凤镇</v>
          </cell>
          <cell r="D98" t="str">
            <v>张家</v>
          </cell>
          <cell r="E98" t="str">
            <v>南京市溧水区祥瑞养老服务中心（张家站点）</v>
          </cell>
          <cell r="F98" t="str">
            <v>溧水区和凤镇张家村村委会</v>
          </cell>
          <cell r="G98" t="str">
            <v>523201173026865465</v>
          </cell>
          <cell r="H98" t="str">
            <v>是</v>
          </cell>
          <cell r="I98" t="str">
            <v>JY33201170075192</v>
          </cell>
        </row>
        <row r="99">
          <cell r="A99" t="str">
            <v>南京市溧水区祥瑞养老服务中心（徐溪站点）</v>
          </cell>
          <cell r="B99">
            <v>97</v>
          </cell>
          <cell r="C99" t="str">
            <v>东屏街道</v>
          </cell>
          <cell r="D99" t="str">
            <v>徐溪</v>
          </cell>
          <cell r="E99" t="str">
            <v>南京市溧水区祥瑞养老服务中心（徐溪站点）</v>
          </cell>
          <cell r="F99" t="str">
            <v>溧水区东屏街道屏溪佳苑4-108</v>
          </cell>
          <cell r="G99" t="str">
            <v>523201173026865465</v>
          </cell>
          <cell r="H99" t="str">
            <v>是</v>
          </cell>
          <cell r="I99" t="str">
            <v>JY33201240089094</v>
          </cell>
        </row>
        <row r="100">
          <cell r="A100" t="str">
            <v>南京市溧水区祥瑞养老服务中心（新月湾站点）</v>
          </cell>
          <cell r="B100">
            <v>98</v>
          </cell>
          <cell r="C100" t="str">
            <v>柘塘街道</v>
          </cell>
          <cell r="D100" t="str">
            <v>明珠桥</v>
          </cell>
          <cell r="E100" t="str">
            <v>南京市溧水区祥瑞养老服务中心（新月湾站点）</v>
          </cell>
          <cell r="F100" t="str">
            <v>溧水区新月湾6幢</v>
          </cell>
          <cell r="G100" t="str">
            <v>523201173026865465</v>
          </cell>
          <cell r="H100" t="str">
            <v>否</v>
          </cell>
          <cell r="I100" t="str">
            <v>/</v>
          </cell>
        </row>
        <row r="101">
          <cell r="A101" t="str">
            <v>南京市溧水区祥瑞养老服务中心（方边站点）</v>
          </cell>
          <cell r="B101">
            <v>99</v>
          </cell>
          <cell r="C101" t="str">
            <v>东屏街道</v>
          </cell>
          <cell r="D101" t="str">
            <v>方边</v>
          </cell>
          <cell r="E101" t="str">
            <v>南京市溧水区祥瑞养老服务中心（方边站点）</v>
          </cell>
          <cell r="F101" t="str">
            <v>南京市溧水区东屏街道金腾路15号</v>
          </cell>
          <cell r="G101" t="str">
            <v>523201173026865465</v>
          </cell>
          <cell r="H101" t="str">
            <v>是</v>
          </cell>
          <cell r="I101" t="str">
            <v>JY33201170067787</v>
          </cell>
        </row>
        <row r="102">
          <cell r="A102" t="str">
            <v>南京市溧水区巾帼居家养老服务中心（时代景园站点）</v>
          </cell>
          <cell r="B102">
            <v>100</v>
          </cell>
          <cell r="C102" t="str">
            <v>永阳街道</v>
          </cell>
          <cell r="D102" t="str">
            <v>戴家社区</v>
          </cell>
          <cell r="E102" t="str">
            <v>南京市溧水区巾帼居家养老服务中心（时代景园站点）</v>
          </cell>
          <cell r="F102" t="str">
            <v>南京市溧水区永阳街道戴家社区崇文路88号时代景园小区内</v>
          </cell>
          <cell r="G102" t="str">
            <v>523201173026865465</v>
          </cell>
          <cell r="H102" t="str">
            <v>否</v>
          </cell>
          <cell r="I102" t="str">
            <v>/</v>
          </cell>
        </row>
        <row r="103">
          <cell r="A103" t="str">
            <v>南京市溧水区祥瑞养老服务中心（明觉站点）</v>
          </cell>
          <cell r="B103">
            <v>101</v>
          </cell>
          <cell r="C103" t="str">
            <v>石湫街道</v>
          </cell>
          <cell r="D103" t="str">
            <v>明觉</v>
          </cell>
          <cell r="E103" t="str">
            <v>南京市溧水区祥瑞养老服务中心（明觉站点）</v>
          </cell>
          <cell r="F103" t="str">
            <v>溧水区石湫街道明觉社区正大街55号</v>
          </cell>
          <cell r="G103" t="str">
            <v>523201173026865465</v>
          </cell>
          <cell r="H103" t="str">
            <v>是</v>
          </cell>
          <cell r="I103" t="str">
            <v>JY33201170071093</v>
          </cell>
        </row>
        <row r="104">
          <cell r="A104" t="str">
            <v>南京市溧水区祥瑞养老服务中心（星河站点）</v>
          </cell>
          <cell r="B104">
            <v>102</v>
          </cell>
          <cell r="C104" t="str">
            <v>柘塘街道</v>
          </cell>
          <cell r="D104" t="str">
            <v>星河</v>
          </cell>
          <cell r="E104" t="str">
            <v>南京市溧水区祥瑞养老服务中心（星河站点）</v>
          </cell>
          <cell r="F104" t="str">
            <v>溧水区柘塘街道秦淮大道166号九筑名邸门面房</v>
          </cell>
          <cell r="G104" t="str">
            <v>523201173026865465</v>
          </cell>
          <cell r="H104" t="str">
            <v>否</v>
          </cell>
          <cell r="I104" t="str">
            <v>/</v>
          </cell>
        </row>
        <row r="105">
          <cell r="A105" t="str">
            <v>南京市溧水区祥瑞养老服务中心（机场路中城花园站点）</v>
          </cell>
          <cell r="B105">
            <v>103</v>
          </cell>
          <cell r="C105" t="str">
            <v>柘塘街道</v>
          </cell>
          <cell r="D105" t="str">
            <v>机场路</v>
          </cell>
          <cell r="E105" t="str">
            <v>南京市溧水区祥瑞养老服务中心（机场路中城花园站点）</v>
          </cell>
          <cell r="F105" t="str">
            <v>溧水区柘塘街道机场路8号中城花园30栋对面</v>
          </cell>
          <cell r="G105" t="str">
            <v>523201173026865465</v>
          </cell>
          <cell r="H105" t="str">
            <v>是</v>
          </cell>
          <cell r="I105" t="str">
            <v>JY33201170072107</v>
          </cell>
        </row>
        <row r="106">
          <cell r="A106" t="str">
            <v>南京市溧水区祥瑞养老服务中心（白鹿站点）</v>
          </cell>
          <cell r="B106">
            <v>104</v>
          </cell>
          <cell r="C106" t="str">
            <v>东屏街道</v>
          </cell>
          <cell r="D106" t="str">
            <v>白鹿</v>
          </cell>
          <cell r="E106" t="str">
            <v>南京市溧水区祥瑞养老服务中心（白鹿站点）</v>
          </cell>
          <cell r="F106" t="str">
            <v>南京市溧水区东屏街道白鹿村白鹿岗村</v>
          </cell>
          <cell r="G106" t="str">
            <v>523201173026865465</v>
          </cell>
          <cell r="H106" t="str">
            <v>否</v>
          </cell>
          <cell r="I106" t="str">
            <v>/</v>
          </cell>
        </row>
        <row r="107">
          <cell r="A107" t="str">
            <v>南京市溧水区祥瑞养老服务中心（石场站点）</v>
          </cell>
          <cell r="B107">
            <v>105</v>
          </cell>
          <cell r="C107" t="str">
            <v>石湫街道</v>
          </cell>
          <cell r="D107" t="str">
            <v>向阳</v>
          </cell>
          <cell r="E107" t="str">
            <v>南京市溧水区祥瑞养老服务中心（石场站点）</v>
          </cell>
          <cell r="F107" t="str">
            <v>溧水区石湫街道向阳村石场村</v>
          </cell>
          <cell r="G107" t="str">
            <v>523201173026865465</v>
          </cell>
          <cell r="H107" t="str">
            <v>否</v>
          </cell>
          <cell r="I107" t="str">
            <v>/</v>
          </cell>
        </row>
        <row r="108">
          <cell r="A108" t="str">
            <v>南京市溧水区祥瑞养老服务中心（金湖站点）</v>
          </cell>
          <cell r="B108">
            <v>106</v>
          </cell>
          <cell r="C108" t="str">
            <v>东屏街道</v>
          </cell>
          <cell r="D108" t="str">
            <v>金湖</v>
          </cell>
          <cell r="E108" t="str">
            <v>南京市溧水区祥瑞养老服务中心（金湖站点）</v>
          </cell>
          <cell r="F108" t="str">
            <v>南京市溧水区东屏街道金湖社区党群服务中心</v>
          </cell>
          <cell r="G108" t="str">
            <v>523201173026865465</v>
          </cell>
          <cell r="H108" t="str">
            <v>否</v>
          </cell>
          <cell r="I108" t="str">
            <v>/</v>
          </cell>
        </row>
        <row r="109">
          <cell r="A109" t="str">
            <v>南京市溧水区祥瑞养老服务中心（金谷三期站点）</v>
          </cell>
          <cell r="B109">
            <v>107</v>
          </cell>
          <cell r="C109" t="str">
            <v>白马镇</v>
          </cell>
          <cell r="D109" t="str">
            <v>金谷社区</v>
          </cell>
          <cell r="E109" t="str">
            <v>南京市溧水区祥瑞养老服务中心（金谷三期站点）</v>
          </cell>
          <cell r="F109" t="str">
            <v>南京市溧水区白马镇金谷佳苑三期便民服务中心</v>
          </cell>
          <cell r="G109" t="str">
            <v>523201173026865465</v>
          </cell>
          <cell r="H109" t="str">
            <v>否</v>
          </cell>
          <cell r="I109" t="str">
            <v>/</v>
          </cell>
        </row>
        <row r="110">
          <cell r="A110" t="str">
            <v>南京市溧水区祥瑞养老服务中心（金谷四期站点）</v>
          </cell>
          <cell r="B110">
            <v>108</v>
          </cell>
          <cell r="C110" t="str">
            <v>白马镇</v>
          </cell>
          <cell r="D110" t="str">
            <v>金谷社区</v>
          </cell>
          <cell r="E110" t="str">
            <v>南京市溧水区祥瑞养老服务中心（金谷四期站点）</v>
          </cell>
          <cell r="F110" t="str">
            <v>南京市溧水区白马镇金谷佳苑七栋架空层</v>
          </cell>
          <cell r="G110" t="str">
            <v>523201173026865465</v>
          </cell>
          <cell r="H110" t="str">
            <v>否</v>
          </cell>
          <cell r="I110" t="str">
            <v>/</v>
          </cell>
        </row>
        <row r="111">
          <cell r="A111" t="str">
            <v>南京市溧水区祥瑞养老服务中心（陈卞站点）</v>
          </cell>
          <cell r="B111">
            <v>109</v>
          </cell>
          <cell r="C111" t="str">
            <v>洪蓝街道</v>
          </cell>
          <cell r="D111" t="str">
            <v>陈卞</v>
          </cell>
          <cell r="E111" t="str">
            <v>南京市溧水区祥瑞养老服务中心（陈卞站点）</v>
          </cell>
          <cell r="F111" t="str">
            <v>溧水区洪蓝街道陈卞社区村委会</v>
          </cell>
          <cell r="G111" t="str">
            <v>523201173026865465</v>
          </cell>
          <cell r="H111" t="str">
            <v>是</v>
          </cell>
          <cell r="I111" t="str">
            <v>JY33201240105695</v>
          </cell>
        </row>
        <row r="112">
          <cell r="A112" t="str">
            <v>南京市溧水区祥瑞养老服务中心（青锋村站点）</v>
          </cell>
          <cell r="B112">
            <v>110</v>
          </cell>
          <cell r="C112" t="str">
            <v>洪蓝街道</v>
          </cell>
          <cell r="D112" t="str">
            <v>青锋</v>
          </cell>
          <cell r="E112" t="str">
            <v>南京市溧水区祥瑞养老服务中心（青锋村站点）</v>
          </cell>
          <cell r="F112" t="str">
            <v>溧水区洪蓝街道青锋村天青路青锋医务室隔壁</v>
          </cell>
          <cell r="G112" t="str">
            <v>523201173026865465</v>
          </cell>
          <cell r="H112" t="str">
            <v>是</v>
          </cell>
          <cell r="I112" t="str">
            <v>JY33201240082239</v>
          </cell>
        </row>
        <row r="113">
          <cell r="A113" t="str">
            <v>南京市溧水区福乐居家养老服务中心（张村独立助餐点）</v>
          </cell>
          <cell r="B113">
            <v>111</v>
          </cell>
          <cell r="C113" t="str">
            <v>晶桥镇</v>
          </cell>
          <cell r="D113" t="str">
            <v>笪村</v>
          </cell>
          <cell r="E113" t="str">
            <v>南京市溧水区福乐居家养老服务中心（张村独立助餐点）</v>
          </cell>
          <cell r="F113" t="str">
            <v>溧水区晶桥镇笪村村张村17号</v>
          </cell>
          <cell r="G113" t="str">
            <v>52320117MJ5839429Y</v>
          </cell>
          <cell r="H113" t="str">
            <v>是</v>
          </cell>
          <cell r="I113" t="str">
            <v>JY33201240123132</v>
          </cell>
        </row>
        <row r="114">
          <cell r="A114" t="str">
            <v>南京市溧水区福乐居家养老服务中心（朱村独立助餐点）</v>
          </cell>
          <cell r="B114">
            <v>112</v>
          </cell>
          <cell r="C114" t="str">
            <v>晶桥镇</v>
          </cell>
          <cell r="D114" t="str">
            <v>笪村</v>
          </cell>
          <cell r="E114" t="str">
            <v>南京市溧水区福乐居家养老服务中心（朱村独立助餐点）</v>
          </cell>
          <cell r="F114" t="str">
            <v>溧水区晶桥镇笪村村朱村43号</v>
          </cell>
          <cell r="G114" t="str">
            <v>52320117MJ5839429Y</v>
          </cell>
          <cell r="H114" t="str">
            <v>是</v>
          </cell>
          <cell r="I114" t="str">
            <v>JY33201240123149</v>
          </cell>
        </row>
        <row r="115">
          <cell r="A115" t="str">
            <v>南京市溧水区福乐居家养老服务中心（笪村站点）</v>
          </cell>
          <cell r="B115">
            <v>113</v>
          </cell>
          <cell r="C115" t="str">
            <v>晶桥镇</v>
          </cell>
          <cell r="D115" t="str">
            <v>笪村</v>
          </cell>
          <cell r="E115" t="str">
            <v>南京市溧水区福乐居家养老服务中心（笪村站点）</v>
          </cell>
          <cell r="F115" t="str">
            <v>溧水区晶桥街道笪村社区笪村42-1号</v>
          </cell>
          <cell r="G115" t="str">
            <v>52320117MJ5839429Y</v>
          </cell>
          <cell r="H115" t="str">
            <v>是</v>
          </cell>
          <cell r="I115" t="str">
            <v>JY33201240064860</v>
          </cell>
        </row>
        <row r="116">
          <cell r="A116" t="str">
            <v>南京市溧水区金牛居家养老服务中心（三里亭站点）</v>
          </cell>
          <cell r="B116">
            <v>114</v>
          </cell>
          <cell r="C116" t="str">
            <v>洪蓝街道</v>
          </cell>
          <cell r="D116" t="str">
            <v>三里亭</v>
          </cell>
          <cell r="E116" t="str">
            <v>南京市溧水区金牛居家养老服务中心（三里亭站点）</v>
          </cell>
          <cell r="F116" t="str">
            <v>溧水区洪蓝街道三里亭社区金牛北路299号</v>
          </cell>
          <cell r="G116" t="str">
            <v>52320117MJ5839445L</v>
          </cell>
          <cell r="H116" t="str">
            <v>是</v>
          </cell>
          <cell r="I116" t="str">
            <v>JY23201170089515</v>
          </cell>
        </row>
        <row r="117">
          <cell r="A117" t="str">
            <v>南京市溧水区金牛居家养老服务中心（无想寺站）</v>
          </cell>
          <cell r="B117">
            <v>115</v>
          </cell>
          <cell r="C117" t="str">
            <v>洪蓝街道</v>
          </cell>
          <cell r="D117" t="str">
            <v>无想寺</v>
          </cell>
          <cell r="E117" t="str">
            <v>南京市溧水区金牛居家养老服务中心（无想寺站）</v>
          </cell>
          <cell r="F117" t="str">
            <v>溧水区洪蓝街道无想寺社区沙板村</v>
          </cell>
          <cell r="G117" t="str">
            <v>52320117MJ5839445L</v>
          </cell>
          <cell r="H117" t="str">
            <v>否</v>
          </cell>
          <cell r="I117" t="str">
            <v>/</v>
          </cell>
        </row>
        <row r="118">
          <cell r="A118" t="str">
            <v>南京市溧水区金牛居家养老服务中心（洪蓝站点）</v>
          </cell>
          <cell r="B118">
            <v>116</v>
          </cell>
          <cell r="C118" t="str">
            <v>洪蓝街道</v>
          </cell>
          <cell r="D118" t="str">
            <v>洪蓝</v>
          </cell>
          <cell r="E118" t="str">
            <v>南京市溧水区金牛居家养老服务中心（洪蓝站点）</v>
          </cell>
          <cell r="F118" t="str">
            <v>溧水区洪蓝街道平安西路东方红桥头洪蓝集贸市场</v>
          </cell>
          <cell r="G118" t="str">
            <v>52320117MJ5839445L</v>
          </cell>
          <cell r="H118" t="str">
            <v>是</v>
          </cell>
          <cell r="I118" t="str">
            <v>JY33201170087321</v>
          </cell>
        </row>
        <row r="119">
          <cell r="A119" t="str">
            <v>南京市溧水区金牛居家养老服务中心（金龙南郡站点）</v>
          </cell>
          <cell r="B119">
            <v>117</v>
          </cell>
          <cell r="C119" t="str">
            <v>洪蓝街道</v>
          </cell>
          <cell r="D119" t="str">
            <v>西旺</v>
          </cell>
          <cell r="E119" t="str">
            <v>南京市溧水区金牛居家养老服务中心（金龙南郡站点）</v>
          </cell>
          <cell r="F119" t="str">
            <v>溧水区洪蓝街道西旺社区荆亭路18号</v>
          </cell>
          <cell r="G119" t="str">
            <v>52320117MJ5839445L</v>
          </cell>
          <cell r="H119" t="str">
            <v>是</v>
          </cell>
          <cell r="I119" t="str">
            <v>JY23201170079100</v>
          </cell>
        </row>
        <row r="120">
          <cell r="A120" t="str">
            <v>南京市溧水区鸿泰居家养老服务中心（三里亭站点）</v>
          </cell>
          <cell r="B120">
            <v>118</v>
          </cell>
          <cell r="C120" t="str">
            <v>洪蓝街道</v>
          </cell>
          <cell r="D120" t="str">
            <v>三里亭</v>
          </cell>
          <cell r="E120" t="str">
            <v>南京市溧水区鸿泰居家养老服务中心（三里亭站点）</v>
          </cell>
          <cell r="F120" t="str">
            <v>溧水区洪蓝街道三里亭社区毛家村老小学</v>
          </cell>
          <cell r="G120" t="str">
            <v>52320117MJ5839576G</v>
          </cell>
          <cell r="H120" t="str">
            <v>否</v>
          </cell>
          <cell r="I120" t="str">
            <v>JY33201170037540</v>
          </cell>
        </row>
        <row r="121">
          <cell r="A121" t="str">
            <v>南京市溧水区鸿泰居家养老服务中心(中山路站点）</v>
          </cell>
          <cell r="B121">
            <v>119</v>
          </cell>
          <cell r="C121" t="str">
            <v>洪蓝街道</v>
          </cell>
          <cell r="D121" t="str">
            <v>中山路</v>
          </cell>
          <cell r="E121" t="str">
            <v>南京市溧水区鸿泰居家养老服务中心(中山路站点）</v>
          </cell>
          <cell r="F121" t="str">
            <v>溧水区永阳街道庆丰小区老年活动室</v>
          </cell>
          <cell r="G121" t="str">
            <v>52320117MJ5839576G</v>
          </cell>
          <cell r="H121" t="str">
            <v>否</v>
          </cell>
          <cell r="I121" t="str">
            <v>/</v>
          </cell>
        </row>
        <row r="122">
          <cell r="A122" t="str">
            <v>南京市溧水区鸿泰居家养老服务中心(仪凤站点)</v>
          </cell>
          <cell r="B122">
            <v>120</v>
          </cell>
          <cell r="C122" t="str">
            <v>洪蓝街道</v>
          </cell>
          <cell r="D122" t="str">
            <v>仪凤</v>
          </cell>
          <cell r="E122" t="str">
            <v>南京市溧水区鸿泰居家养老服务中心(仪凤站点)</v>
          </cell>
          <cell r="F122" t="str">
            <v>溧水区永阳街道爱涛天岳城</v>
          </cell>
          <cell r="G122" t="str">
            <v>52320117MJ5839576G</v>
          </cell>
          <cell r="H122" t="str">
            <v>否</v>
          </cell>
          <cell r="I122" t="str">
            <v>/</v>
          </cell>
        </row>
        <row r="123">
          <cell r="A123" t="str">
            <v>南京市溧水区鸿泰居家养老服务中心(石湫街道站点)</v>
          </cell>
          <cell r="B123">
            <v>121</v>
          </cell>
          <cell r="C123" t="str">
            <v>洪蓝街道</v>
          </cell>
          <cell r="D123" t="str">
            <v>石湫</v>
          </cell>
          <cell r="E123" t="str">
            <v>南京市溧水区鸿泰居家养老服务中心(石湫街道站点)</v>
          </cell>
          <cell r="F123" t="str">
            <v>溧水区石湫街道中心河路8号</v>
          </cell>
          <cell r="G123" t="str">
            <v>52320117MJ5839576G</v>
          </cell>
          <cell r="H123" t="str">
            <v>是</v>
          </cell>
          <cell r="I123" t="str">
            <v>JY33201170081630</v>
          </cell>
        </row>
        <row r="124">
          <cell r="A124" t="str">
            <v>南京市溧水区鸿泰居家养老服务中心(花塘岗站点)</v>
          </cell>
          <cell r="B124">
            <v>122</v>
          </cell>
          <cell r="C124" t="str">
            <v>洪蓝街道</v>
          </cell>
          <cell r="D124" t="str">
            <v>花塘岗</v>
          </cell>
          <cell r="E124" t="str">
            <v>南京市溧水区鸿泰居家养老服务中心(花塘岗站点)</v>
          </cell>
          <cell r="F124" t="str">
            <v>溧水区永阳街道馨怡佳苑</v>
          </cell>
          <cell r="G124" t="str">
            <v>52320117MJ5839576G</v>
          </cell>
          <cell r="H124" t="str">
            <v>否</v>
          </cell>
          <cell r="I124" t="str">
            <v>/</v>
          </cell>
        </row>
        <row r="125">
          <cell r="A125" t="str">
            <v>南京市溧水区鸿泰居家养老服务中心（东门街站点）</v>
          </cell>
          <cell r="B125">
            <v>123</v>
          </cell>
          <cell r="C125" t="str">
            <v>永阳街道</v>
          </cell>
          <cell r="D125" t="str">
            <v>东门街</v>
          </cell>
          <cell r="E125" t="str">
            <v>南京市溧水区鸿泰居家养老服务中心（东门街站点）</v>
          </cell>
          <cell r="F125" t="str">
            <v>溧水区永阳街道县前新村6幢隔壁（原苗苗托儿所）</v>
          </cell>
          <cell r="G125" t="str">
            <v>52320117MJ5839576G</v>
          </cell>
          <cell r="H125" t="str">
            <v>否</v>
          </cell>
          <cell r="I125" t="str">
            <v>/</v>
          </cell>
        </row>
        <row r="126">
          <cell r="A126" t="str">
            <v>南京市溧水区鸿泰居家养老服务中心（交通路站点）</v>
          </cell>
          <cell r="B126">
            <v>124</v>
          </cell>
          <cell r="C126" t="str">
            <v>永阳街道</v>
          </cell>
          <cell r="D126" t="str">
            <v>交通路</v>
          </cell>
          <cell r="E126" t="str">
            <v>南京市溧水区鸿泰居家养老服务中心（交通路站点）</v>
          </cell>
          <cell r="F126" t="str">
            <v>溧水区永阳街道交通路明都苑内</v>
          </cell>
          <cell r="G126" t="str">
            <v>52320117MJ5839576G</v>
          </cell>
          <cell r="H126" t="str">
            <v>否</v>
          </cell>
          <cell r="I126" t="str">
            <v>/</v>
          </cell>
        </row>
        <row r="127">
          <cell r="A127" t="str">
            <v>南京市溧水区鸿泰居家养老服务中心（塘窦站点）</v>
          </cell>
          <cell r="B127">
            <v>125</v>
          </cell>
          <cell r="C127" t="str">
            <v>石湫街道</v>
          </cell>
          <cell r="D127" t="str">
            <v>塘窦</v>
          </cell>
          <cell r="E127" t="str">
            <v>南京市溧水区鸿泰居家养老服务中心（塘窦站点）</v>
          </cell>
          <cell r="F127" t="str">
            <v>南京市溧水区石湫街道塘窦村汤庄村</v>
          </cell>
          <cell r="G127" t="str">
            <v>52320117MJ5839576G</v>
          </cell>
          <cell r="H127" t="str">
            <v>否</v>
          </cell>
          <cell r="I127" t="str">
            <v>/</v>
          </cell>
        </row>
        <row r="128">
          <cell r="A128" t="str">
            <v>南京市溧水区鸿泰居家养老服务中心（塘西村站点）</v>
          </cell>
          <cell r="B128">
            <v>126</v>
          </cell>
          <cell r="C128" t="str">
            <v>洪蓝街道</v>
          </cell>
          <cell r="D128" t="str">
            <v>塘西</v>
          </cell>
          <cell r="E128" t="str">
            <v>南京市溧水区鸿泰居家养老服务中心（塘西村站点）</v>
          </cell>
          <cell r="F128" t="str">
            <v>溧水区洪蓝街道塘西村村委会</v>
          </cell>
          <cell r="G128" t="str">
            <v>52320117MJ5839576G</v>
          </cell>
          <cell r="H128" t="str">
            <v>是</v>
          </cell>
          <cell r="I128" t="str">
            <v>JY33201240085614</v>
          </cell>
        </row>
        <row r="129">
          <cell r="A129" t="str">
            <v>南京市溧水区鸿泰居家养老服务中心（山南站点）</v>
          </cell>
          <cell r="B129">
            <v>127</v>
          </cell>
          <cell r="C129" t="str">
            <v>洪蓝街道</v>
          </cell>
          <cell r="D129" t="str">
            <v>天生桥</v>
          </cell>
          <cell r="E129" t="str">
            <v>南京市溧水区鸿泰居家养老服务中心（山南站点）</v>
          </cell>
          <cell r="F129" t="str">
            <v>溧水区洪蓝街道天生桥社区山南村</v>
          </cell>
          <cell r="G129" t="str">
            <v>52320117MJ5839576G</v>
          </cell>
          <cell r="H129" t="str">
            <v>是</v>
          </cell>
          <cell r="I129" t="str">
            <v>JY33201170014525</v>
          </cell>
        </row>
        <row r="130">
          <cell r="A130" t="str">
            <v>南京市溧水区鸿泰居家养老服务中心（幸福驿站站点）</v>
          </cell>
          <cell r="B130">
            <v>128</v>
          </cell>
          <cell r="C130" t="str">
            <v>永阳街道</v>
          </cell>
          <cell r="D130" t="str">
            <v>仪凤</v>
          </cell>
          <cell r="E130" t="str">
            <v>南京市溧水区鸿泰居家养老服务中心（幸福驿站站点）</v>
          </cell>
          <cell r="F130" t="str">
            <v>南京市溧水区永阳街道万科棕榈苑</v>
          </cell>
          <cell r="G130" t="str">
            <v>52320117MJ5839576G</v>
          </cell>
          <cell r="H130" t="str">
            <v>否</v>
          </cell>
          <cell r="I130" t="str">
            <v>/</v>
          </cell>
        </row>
        <row r="131">
          <cell r="A131" t="str">
            <v>南京市溧水区鸿泰居家养老服务中心（恒隆站点）</v>
          </cell>
          <cell r="B131">
            <v>129</v>
          </cell>
          <cell r="C131" t="str">
            <v>永阳街道</v>
          </cell>
          <cell r="D131" t="str">
            <v>龙山</v>
          </cell>
          <cell r="E131" t="str">
            <v>南京市溧水区鸿泰居家养老服务中心（恒隆站点）</v>
          </cell>
          <cell r="F131" t="str">
            <v>溧水区永阳街道龙山社区恒隆大厦一楼</v>
          </cell>
          <cell r="G131" t="str">
            <v>52320117MJ5839576G</v>
          </cell>
          <cell r="H131" t="str">
            <v>否</v>
          </cell>
          <cell r="I131" t="str">
            <v>/</v>
          </cell>
        </row>
        <row r="132">
          <cell r="A132" t="str">
            <v>南京市溧水区鸿泰居家养老服务中心（板桥站点）</v>
          </cell>
          <cell r="B132">
            <v>130</v>
          </cell>
          <cell r="C132" t="str">
            <v>永阳街道</v>
          </cell>
          <cell r="D132" t="str">
            <v>板桥</v>
          </cell>
          <cell r="E132" t="str">
            <v>南京市溧水区鸿泰居家养老服务中心（板桥站点）</v>
          </cell>
          <cell r="F132" t="str">
            <v>南京市溧水区永阳街道板桥社区综合文化服务中心三楼</v>
          </cell>
          <cell r="G132" t="str">
            <v>52320117MJ5839576G</v>
          </cell>
          <cell r="H132" t="str">
            <v>否</v>
          </cell>
          <cell r="I132" t="str">
            <v>/</v>
          </cell>
        </row>
        <row r="133">
          <cell r="A133" t="str">
            <v>南京市溧水区鸿泰居家养老服务中心（桑园蒲站点）</v>
          </cell>
          <cell r="B133">
            <v>131</v>
          </cell>
          <cell r="C133" t="str">
            <v>石湫街道</v>
          </cell>
          <cell r="D133" t="str">
            <v>桑园蒲</v>
          </cell>
          <cell r="E133" t="str">
            <v>南京市溧水区鸿泰居家养老服务中心（桑园蒲站点）</v>
          </cell>
          <cell r="F133" t="str">
            <v>南京市溧水区石湫街道桑园蒲村</v>
          </cell>
          <cell r="G133" t="str">
            <v>52320117MJ5839576G</v>
          </cell>
          <cell r="H133" t="str">
            <v>是</v>
          </cell>
          <cell r="I133" t="str">
            <v>JY33201170034944</v>
          </cell>
        </row>
        <row r="134">
          <cell r="A134" t="str">
            <v>南京市溧水区鸿泰居家养老服务中心（永阳街道站点）</v>
          </cell>
          <cell r="B134">
            <v>132</v>
          </cell>
          <cell r="C134" t="str">
            <v>永阳街道</v>
          </cell>
          <cell r="D134" t="str">
            <v>琴音</v>
          </cell>
          <cell r="E134" t="str">
            <v>南京市溧水区鸿泰居家养老服务中心（永阳街道站点）</v>
          </cell>
          <cell r="F134" t="str">
            <v>南京市溧水区永阳街道秋湖佳苑一期养老综合服务中心</v>
          </cell>
          <cell r="G134" t="str">
            <v>52320117MJ5839576G</v>
          </cell>
          <cell r="H134" t="str">
            <v>是</v>
          </cell>
          <cell r="I134" t="str">
            <v>JY33201240129090 </v>
          </cell>
        </row>
        <row r="135">
          <cell r="A135" t="str">
            <v>南京市溧水区鸿泰居家养老服务中心（洪蓝街道站点）</v>
          </cell>
          <cell r="B135">
            <v>133</v>
          </cell>
          <cell r="C135" t="str">
            <v>洪蓝街道</v>
          </cell>
          <cell r="D135" t="str">
            <v>西旺</v>
          </cell>
          <cell r="E135" t="str">
            <v>南京市溧水区鸿泰居家养老服务中心（洪蓝街道站点）</v>
          </cell>
          <cell r="F135" t="str">
            <v>溧水区洪蓝街道凤凰井路</v>
          </cell>
          <cell r="G135" t="str">
            <v>52320117MJ5839576G</v>
          </cell>
          <cell r="H135" t="str">
            <v>是</v>
          </cell>
          <cell r="I135" t="str">
            <v>JY33201240132713</v>
          </cell>
        </row>
        <row r="136">
          <cell r="A136" t="str">
            <v>南京市溧水区鸿泰居家养老服务中心（状元坊站点）</v>
          </cell>
          <cell r="B136">
            <v>134</v>
          </cell>
          <cell r="C136" t="str">
            <v>永阳街道</v>
          </cell>
          <cell r="D136" t="str">
            <v>状元坊</v>
          </cell>
          <cell r="E136" t="str">
            <v>南京市溧水区鸿泰居家养老服务中心（状元坊站点）</v>
          </cell>
          <cell r="F136" t="str">
            <v>溧水区永阳街道同城印象西门</v>
          </cell>
          <cell r="G136" t="str">
            <v>52320117MJ5840032A</v>
          </cell>
          <cell r="H136" t="str">
            <v>否</v>
          </cell>
          <cell r="I136" t="str">
            <v>/</v>
          </cell>
        </row>
        <row r="137">
          <cell r="A137" t="str">
            <v>南京市溧水区鸿泰居家养老服务中心（琉璃花园站点）</v>
          </cell>
          <cell r="B137">
            <v>135</v>
          </cell>
          <cell r="C137" t="str">
            <v>永阳街道</v>
          </cell>
          <cell r="D137" t="str">
            <v>仪凤社区</v>
          </cell>
          <cell r="E137" t="str">
            <v>南京市溧水区鸿泰居家养老服务中心（琉璃花园站点）</v>
          </cell>
          <cell r="F137" t="str">
            <v>溧水区永阳街道琉璃花园老年活动室</v>
          </cell>
          <cell r="G137" t="str">
            <v>52320117MJ5839576G</v>
          </cell>
          <cell r="H137" t="str">
            <v>否</v>
          </cell>
          <cell r="I137" t="str">
            <v>/</v>
          </cell>
        </row>
        <row r="138">
          <cell r="A138" t="str">
            <v>南京市溧水区鸿泰居家养老服务中心（石湫站点）</v>
          </cell>
          <cell r="B138">
            <v>136</v>
          </cell>
          <cell r="C138" t="str">
            <v>石湫街道</v>
          </cell>
          <cell r="D138" t="str">
            <v>石湫</v>
          </cell>
          <cell r="E138" t="str">
            <v>南京市溧水区鸿泰居家养老服务中心（石湫站点）</v>
          </cell>
          <cell r="F138" t="str">
            <v>南京市溧水区石湫街道影视大道5号</v>
          </cell>
          <cell r="G138" t="str">
            <v>52320117MJ5839576G</v>
          </cell>
          <cell r="H138" t="str">
            <v>是</v>
          </cell>
          <cell r="I138" t="str">
            <v>JY33201170084634</v>
          </cell>
        </row>
        <row r="139">
          <cell r="A139" t="str">
            <v>南京市溧水区鸿泰居家养老服务中心（社东站点）</v>
          </cell>
          <cell r="B139">
            <v>137</v>
          </cell>
          <cell r="C139" t="str">
            <v>石湫街道</v>
          </cell>
          <cell r="D139" t="str">
            <v>社东</v>
          </cell>
          <cell r="E139" t="str">
            <v>南京市溧水区鸿泰居家养老服务中心（社东站点）</v>
          </cell>
          <cell r="F139" t="str">
            <v>南京市溧水区石湫街道社东魏家村</v>
          </cell>
          <cell r="G139" t="str">
            <v>52320117MJ5840032A</v>
          </cell>
          <cell r="H139" t="str">
            <v>否</v>
          </cell>
          <cell r="I139" t="str">
            <v>/</v>
          </cell>
        </row>
        <row r="140">
          <cell r="A140" t="str">
            <v>南京市溧水区鸿泰居家养老服务中心（财贸新村站点）</v>
          </cell>
          <cell r="B140">
            <v>138</v>
          </cell>
          <cell r="C140" t="str">
            <v>永阳街道</v>
          </cell>
          <cell r="D140" t="str">
            <v>财贸新村</v>
          </cell>
          <cell r="E140" t="str">
            <v>南京市溧水区鸿泰居家养老服务中心（财贸新村站点）</v>
          </cell>
          <cell r="F140" t="str">
            <v>溧水区永阳街道财贸新村9幢106隔壁（原老干部活动室）</v>
          </cell>
          <cell r="G140" t="str">
            <v>52320117MJ5839576G</v>
          </cell>
          <cell r="H140" t="str">
            <v>否</v>
          </cell>
          <cell r="I140" t="str">
            <v>/</v>
          </cell>
        </row>
        <row r="141">
          <cell r="A141" t="str">
            <v>南京市溧水区鸿泰居家养老服务中心（通济街站点）</v>
          </cell>
          <cell r="B141">
            <v>139</v>
          </cell>
          <cell r="C141" t="str">
            <v>永阳街道</v>
          </cell>
          <cell r="D141" t="str">
            <v>通济街</v>
          </cell>
          <cell r="E141" t="str">
            <v>南京市溧水区鸿泰居家养老服务中心（通济街站点）</v>
          </cell>
          <cell r="F141" t="str">
            <v>溧水区通济街社区工业新村</v>
          </cell>
          <cell r="G141" t="str">
            <v>52320117MJ5839576G</v>
          </cell>
          <cell r="H141" t="str">
            <v>否</v>
          </cell>
          <cell r="I141" t="str">
            <v>/</v>
          </cell>
        </row>
        <row r="142">
          <cell r="A142" t="str">
            <v>南京市溧水区鸿泰居家养老服务中心（锦绣站点）</v>
          </cell>
          <cell r="B142">
            <v>140</v>
          </cell>
          <cell r="C142" t="str">
            <v>永阳街道</v>
          </cell>
          <cell r="D142" t="str">
            <v>锦绣</v>
          </cell>
          <cell r="E142" t="str">
            <v>南京市溧水区鸿泰居家养老服务中心（锦绣站点）</v>
          </cell>
          <cell r="F142" t="str">
            <v>溧水区永阳街道锦绣社区党群服务中心旁</v>
          </cell>
          <cell r="G142" t="str">
            <v>52320117MJ5839576G</v>
          </cell>
          <cell r="H142" t="str">
            <v>否</v>
          </cell>
          <cell r="I142" t="str">
            <v>/</v>
          </cell>
        </row>
        <row r="143">
          <cell r="A143" t="str">
            <v>南京市溧水区鸿福居家养老服务中心（双牌石站点）</v>
          </cell>
          <cell r="B143">
            <v>141</v>
          </cell>
          <cell r="C143" t="str">
            <v>和凤镇</v>
          </cell>
          <cell r="D143" t="str">
            <v>双牌石</v>
          </cell>
          <cell r="E143" t="str">
            <v>南京市溧水区鸿福居家养老服务中心（双牌石站点）</v>
          </cell>
          <cell r="F143" t="str">
            <v>溧水区和凤镇双牌石村新港东路</v>
          </cell>
          <cell r="G143" t="str">
            <v>52320117MJ58396489</v>
          </cell>
          <cell r="H143" t="str">
            <v>是</v>
          </cell>
          <cell r="I143" t="str">
            <v>JY33201170085170</v>
          </cell>
        </row>
        <row r="144">
          <cell r="A144" t="str">
            <v>南京市溧水区鸿福居家养老服务中心（毛公铺站点）</v>
          </cell>
          <cell r="B144">
            <v>142</v>
          </cell>
          <cell r="C144" t="str">
            <v>和凤镇</v>
          </cell>
          <cell r="D144" t="str">
            <v>毛公铺</v>
          </cell>
          <cell r="E144" t="str">
            <v>南京市溧水区鸿福居家养老服务中心（毛公铺站点）</v>
          </cell>
          <cell r="F144" t="str">
            <v>溧水区和凤镇毛公铺社区毛公铺路59-1号</v>
          </cell>
          <cell r="G144" t="str">
            <v>52320117MJ58396489</v>
          </cell>
          <cell r="H144" t="str">
            <v>是</v>
          </cell>
          <cell r="I144" t="str">
            <v>JY23201170007965</v>
          </cell>
        </row>
        <row r="145">
          <cell r="A145" t="str">
            <v>南京市溧水区鸿福居家养老服务中心（沈家山站点）</v>
          </cell>
          <cell r="B145">
            <v>143</v>
          </cell>
          <cell r="C145" t="str">
            <v>和凤镇</v>
          </cell>
          <cell r="D145" t="str">
            <v>沈家山</v>
          </cell>
          <cell r="E145" t="str">
            <v>南京市溧水区鸿福居家养老服务中心（沈家山站点）</v>
          </cell>
          <cell r="F145" t="str">
            <v>溧水区和凤镇沈家山原村委会</v>
          </cell>
          <cell r="G145" t="str">
            <v>52320117MJ58396489</v>
          </cell>
          <cell r="H145" t="str">
            <v>是</v>
          </cell>
          <cell r="I145" t="str">
            <v>JY33201170054069</v>
          </cell>
        </row>
        <row r="146">
          <cell r="A146" t="str">
            <v>南京市溧水区鸿阳居家养老服务中心（社东站点）</v>
          </cell>
          <cell r="B146">
            <v>144</v>
          </cell>
          <cell r="C146" t="str">
            <v>石湫街道</v>
          </cell>
          <cell r="D146" t="str">
            <v>社东社区</v>
          </cell>
          <cell r="E146" t="str">
            <v>南京市溧水区鸿阳居家养老服务中心（社东站点）</v>
          </cell>
          <cell r="F146" t="str">
            <v>南京市溧水区石湫街道社东社区魏家村新时代文明实践站</v>
          </cell>
          <cell r="G146" t="str">
            <v>52320117MJ5840032A</v>
          </cell>
          <cell r="H146" t="str">
            <v>否</v>
          </cell>
          <cell r="I146" t="str">
            <v>/</v>
          </cell>
        </row>
        <row r="147">
          <cell r="A147" t="str">
            <v>南京怡家居家养老服务中心（上港站点）</v>
          </cell>
          <cell r="B147">
            <v>145</v>
          </cell>
          <cell r="C147" t="str">
            <v>洪蓝街道</v>
          </cell>
          <cell r="D147" t="str">
            <v>上港</v>
          </cell>
          <cell r="E147" t="str">
            <v>南京怡家居家养老服务中心（上港站点）</v>
          </cell>
          <cell r="F147" t="str">
            <v>溧水区洪蓝街道上港大队上庄村</v>
          </cell>
          <cell r="G147" t="str">
            <v>52320117MJ5839285D</v>
          </cell>
          <cell r="H147" t="str">
            <v>是</v>
          </cell>
          <cell r="I147" t="str">
            <v>JY33201170075615</v>
          </cell>
        </row>
        <row r="148">
          <cell r="A148" t="str">
            <v>南京怡家居家养老服务中心（下桥头站点）</v>
          </cell>
          <cell r="B148">
            <v>146</v>
          </cell>
          <cell r="C148" t="str">
            <v>晶桥镇</v>
          </cell>
          <cell r="D148" t="str">
            <v>枫香岭</v>
          </cell>
          <cell r="E148" t="str">
            <v>南京怡家居家养老服务中心（下桥头站点）</v>
          </cell>
          <cell r="F148" t="str">
            <v>南京市溧水区晶桥镇枫香岭社区下桥头村</v>
          </cell>
          <cell r="G148" t="str">
            <v>52320117MJ5839285D</v>
          </cell>
          <cell r="H148" t="str">
            <v>否</v>
          </cell>
          <cell r="I148" t="str">
            <v>/</v>
          </cell>
        </row>
        <row r="149">
          <cell r="A149" t="str">
            <v>南京怡家居家养老服务中心（乌山站点）</v>
          </cell>
          <cell r="B149">
            <v>147</v>
          </cell>
          <cell r="C149" t="str">
            <v>柘塘街道</v>
          </cell>
          <cell r="D149" t="str">
            <v>乌山</v>
          </cell>
          <cell r="E149" t="str">
            <v>南京怡家居家养老服务中心（乌山站点）</v>
          </cell>
          <cell r="F149" t="str">
            <v>溧水区柘塘街道徐母塘路100号乌山社区</v>
          </cell>
          <cell r="G149" t="str">
            <v>52320117MJ5839285D</v>
          </cell>
          <cell r="H149" t="str">
            <v>是</v>
          </cell>
          <cell r="I149" t="str">
            <v>JY33201170076370</v>
          </cell>
        </row>
        <row r="150">
          <cell r="A150" t="str">
            <v>南京怡家居家养老服务中心（乌飞塘站点）</v>
          </cell>
          <cell r="B150">
            <v>148</v>
          </cell>
          <cell r="C150" t="str">
            <v>和凤镇</v>
          </cell>
          <cell r="D150" t="str">
            <v>乌飞塘</v>
          </cell>
          <cell r="E150" t="str">
            <v>南京怡家居家养老服务中心（乌飞塘站点）</v>
          </cell>
          <cell r="F150" t="str">
            <v>溧水区和凤镇乌飞塘社区乌飞塘村西150米</v>
          </cell>
          <cell r="G150" t="str">
            <v>52320117MJ5839285D</v>
          </cell>
          <cell r="H150" t="str">
            <v>是</v>
          </cell>
          <cell r="I150" t="str">
            <v>JY33201170086118</v>
          </cell>
        </row>
        <row r="151">
          <cell r="A151" t="str">
            <v>南京怡家居家养老服务中心（卫生院站点）</v>
          </cell>
          <cell r="B151">
            <v>149</v>
          </cell>
          <cell r="C151" t="str">
            <v>洪蓝街道</v>
          </cell>
          <cell r="D151" t="str">
            <v>傅家边</v>
          </cell>
          <cell r="E151" t="str">
            <v>南京怡家居家养老服务中心（卫生院站点）</v>
          </cell>
          <cell r="F151" t="str">
            <v>溧水区洪蓝街道傅家边卫生院老年活动中心</v>
          </cell>
          <cell r="G151" t="str">
            <v>52320117MJ5839285D</v>
          </cell>
          <cell r="H151" t="str">
            <v>是</v>
          </cell>
          <cell r="I151" t="str">
            <v>JY33201170076064</v>
          </cell>
        </row>
        <row r="152">
          <cell r="A152" t="str">
            <v>南京怡家居家养老服务中心（吴村桥站点）</v>
          </cell>
          <cell r="B152">
            <v>150</v>
          </cell>
          <cell r="C152" t="str">
            <v>和凤镇</v>
          </cell>
          <cell r="D152" t="str">
            <v>吴村桥</v>
          </cell>
          <cell r="E152" t="str">
            <v>南京怡家居家养老服务中心（吴村桥站点）</v>
          </cell>
          <cell r="F152" t="str">
            <v>溧水区和凤镇吴村桥村吴东线东50米</v>
          </cell>
          <cell r="G152" t="str">
            <v>52320117MJ5839285D</v>
          </cell>
          <cell r="H152" t="str">
            <v>是</v>
          </cell>
          <cell r="I152" t="str">
            <v>JY33201170076072</v>
          </cell>
        </row>
        <row r="153">
          <cell r="A153" t="str">
            <v>南京怡家居家养老服务中心（孔镇站点）</v>
          </cell>
          <cell r="B153">
            <v>151</v>
          </cell>
          <cell r="C153" t="str">
            <v>和凤镇</v>
          </cell>
          <cell r="D153" t="str">
            <v>孔镇</v>
          </cell>
          <cell r="E153" t="str">
            <v>南京怡家居家养老服务中心（孔镇站点）</v>
          </cell>
          <cell r="F153" t="str">
            <v>溧水区和凤镇孔镇老街下街</v>
          </cell>
          <cell r="G153" t="str">
            <v>52320117MJ5839285D</v>
          </cell>
          <cell r="H153" t="str">
            <v>是</v>
          </cell>
          <cell r="I153" t="str">
            <v>JY33201170083248</v>
          </cell>
        </row>
        <row r="154">
          <cell r="A154" t="str">
            <v>南京怡家居家养老服务中心（山窑站点）</v>
          </cell>
          <cell r="B154">
            <v>152</v>
          </cell>
          <cell r="C154" t="str">
            <v>晶桥镇</v>
          </cell>
          <cell r="D154" t="str">
            <v>水晶</v>
          </cell>
          <cell r="E154" t="str">
            <v>南京怡家居家养老服务中心（山窑站点）</v>
          </cell>
          <cell r="F154" t="str">
            <v>南京市溧水区晶桥镇水晶村南212米</v>
          </cell>
          <cell r="G154" t="str">
            <v>52320117MJ5839285D</v>
          </cell>
          <cell r="H154" t="str">
            <v>是</v>
          </cell>
          <cell r="I154" t="str">
            <v>JY33201170084304</v>
          </cell>
        </row>
        <row r="155">
          <cell r="A155" t="str">
            <v>南京怡家居家养老服务中心（新桥站点）</v>
          </cell>
          <cell r="B155">
            <v>153</v>
          </cell>
          <cell r="C155" t="str">
            <v>晶桥镇</v>
          </cell>
          <cell r="D155" t="str">
            <v>新桥</v>
          </cell>
          <cell r="E155" t="str">
            <v>南京怡家居家养老服务中心（新桥站点）</v>
          </cell>
          <cell r="F155" t="str">
            <v>溧水区晶桥镇新桥社区环步岗自然村</v>
          </cell>
          <cell r="G155" t="str">
            <v>52320117MJ5839285D</v>
          </cell>
          <cell r="H155" t="str">
            <v>是</v>
          </cell>
          <cell r="I155" t="str">
            <v>JY33201240097933</v>
          </cell>
        </row>
        <row r="156">
          <cell r="A156" t="str">
            <v>南京怡家居家养老服务中心（朱家边站点）</v>
          </cell>
          <cell r="B156">
            <v>154</v>
          </cell>
          <cell r="C156" t="str">
            <v>白马镇</v>
          </cell>
          <cell r="D156" t="str">
            <v>朱家边</v>
          </cell>
          <cell r="E156" t="str">
            <v>南京怡家居家养老服务中心（朱家边站点）</v>
          </cell>
          <cell r="F156" t="str">
            <v>溧水区白马镇朱家边社区院内</v>
          </cell>
          <cell r="G156" t="str">
            <v>52320117MJ5839285D</v>
          </cell>
          <cell r="H156" t="str">
            <v>是</v>
          </cell>
          <cell r="I156" t="str">
            <v>JY33201240072273</v>
          </cell>
        </row>
        <row r="157">
          <cell r="A157" t="str">
            <v>南京怡家居家养老服务中心（杨家庄独立助餐点）</v>
          </cell>
          <cell r="B157">
            <v>155</v>
          </cell>
          <cell r="C157" t="str">
            <v>洪蓝街道</v>
          </cell>
          <cell r="D157" t="str">
            <v>蒲塘</v>
          </cell>
          <cell r="E157" t="str">
            <v>南京怡家居家养老服务中心（杨家庄独立助餐点）</v>
          </cell>
          <cell r="F157" t="str">
            <v>溧水区洪蓝街道蒲塘社区杨家村</v>
          </cell>
          <cell r="G157" t="str">
            <v>52320117MJ5839285D</v>
          </cell>
          <cell r="H157" t="str">
            <v>是</v>
          </cell>
          <cell r="I157" t="str">
            <v>JY33201170072684</v>
          </cell>
        </row>
        <row r="158">
          <cell r="A158" t="str">
            <v>南京怡家居家养老服务中心（枫香岭站点）</v>
          </cell>
          <cell r="B158">
            <v>156</v>
          </cell>
          <cell r="C158" t="str">
            <v>晶桥镇</v>
          </cell>
          <cell r="D158" t="str">
            <v>枫香岭</v>
          </cell>
          <cell r="E158" t="str">
            <v>南京怡家居家养老服务中心（枫香岭站点）</v>
          </cell>
          <cell r="F158" t="str">
            <v>溧水区晶桥镇枫香岭村横山村</v>
          </cell>
          <cell r="G158" t="str">
            <v>52320117MJ5839285D</v>
          </cell>
          <cell r="H158" t="str">
            <v>是</v>
          </cell>
          <cell r="I158" t="str">
            <v>JY33201170077426</v>
          </cell>
        </row>
        <row r="159">
          <cell r="A159" t="str">
            <v>南京怡家居家养老服务中心（水晶站点）</v>
          </cell>
          <cell r="B159">
            <v>157</v>
          </cell>
          <cell r="C159" t="str">
            <v>晶桥镇</v>
          </cell>
          <cell r="D159" t="str">
            <v>水晶</v>
          </cell>
          <cell r="E159" t="str">
            <v>南京怡家居家养老服务中心（水晶站点）</v>
          </cell>
          <cell r="F159" t="str">
            <v>溧水区晶桥镇水晶村枣树巷村</v>
          </cell>
          <cell r="G159" t="str">
            <v>52320117MJ5839285D</v>
          </cell>
          <cell r="H159" t="str">
            <v>是</v>
          </cell>
          <cell r="I159" t="str">
            <v>JY33201240107586</v>
          </cell>
        </row>
        <row r="160">
          <cell r="A160" t="str">
            <v>南京怡家居家养老服务中心（沙岗站点）</v>
          </cell>
          <cell r="B160">
            <v>158</v>
          </cell>
          <cell r="C160" t="str">
            <v>和凤镇</v>
          </cell>
          <cell r="D160" t="str">
            <v>乌飞塘</v>
          </cell>
          <cell r="E160" t="str">
            <v>南京怡家居家养老服务中心（沙岗站点）</v>
          </cell>
          <cell r="F160" t="str">
            <v>溧水区和凤镇乌飞塘大队沙岗村（原粮仓）</v>
          </cell>
          <cell r="G160" t="str">
            <v>52320117MJ5839285D</v>
          </cell>
          <cell r="H160" t="str">
            <v>是</v>
          </cell>
          <cell r="I160" t="str">
            <v>JY33201170076675</v>
          </cell>
        </row>
        <row r="161">
          <cell r="A161" t="str">
            <v>南京怡家居家养老服务中心（沙河站点）</v>
          </cell>
          <cell r="B161">
            <v>159</v>
          </cell>
          <cell r="C161" t="str">
            <v>柘塘街道</v>
          </cell>
          <cell r="D161" t="str">
            <v>沙河</v>
          </cell>
          <cell r="E161" t="str">
            <v>南京怡家居家养老服务中心（沙河站点）</v>
          </cell>
          <cell r="F161" t="str">
            <v>溧水区柘塘街道沙河社区朱家宕村</v>
          </cell>
          <cell r="G161" t="str">
            <v>52320117MJ5839285D</v>
          </cell>
          <cell r="H161" t="str">
            <v>是</v>
          </cell>
          <cell r="I161" t="str">
            <v>JY33201240106850</v>
          </cell>
        </row>
        <row r="162">
          <cell r="A162" t="str">
            <v>南京怡家居家养老服务中心（浮山站点）</v>
          </cell>
          <cell r="B162">
            <v>160</v>
          </cell>
          <cell r="C162" t="str">
            <v>白马镇</v>
          </cell>
          <cell r="D162" t="str">
            <v>浮山</v>
          </cell>
          <cell r="E162" t="str">
            <v>南京怡家居家养老服务中心（浮山站点）</v>
          </cell>
          <cell r="F162" t="str">
            <v>溧水区白马镇浮山村上聂自然村</v>
          </cell>
          <cell r="G162" t="str">
            <v>52320117MJ5839285D</v>
          </cell>
          <cell r="H162" t="str">
            <v>否</v>
          </cell>
          <cell r="I162" t="str">
            <v>/</v>
          </cell>
        </row>
        <row r="163">
          <cell r="A163" t="str">
            <v>南京怡家居家养老服务中心（涧东站点）</v>
          </cell>
          <cell r="B163">
            <v>161</v>
          </cell>
          <cell r="C163" t="str">
            <v>洪蓝街道</v>
          </cell>
          <cell r="D163" t="str">
            <v>傅家边</v>
          </cell>
          <cell r="E163" t="str">
            <v>南京怡家居家养老服务中心（涧东站点）</v>
          </cell>
          <cell r="F163" t="str">
            <v>溧水区洪蓝街道傅家边社区涧东村</v>
          </cell>
          <cell r="G163" t="str">
            <v>52320117MJ5839285D</v>
          </cell>
          <cell r="H163" t="str">
            <v>否</v>
          </cell>
          <cell r="I163" t="str">
            <v>/</v>
          </cell>
        </row>
        <row r="164">
          <cell r="A164" t="str">
            <v>南京怡家居家养老服务中心（白龙站点）</v>
          </cell>
          <cell r="B164">
            <v>162</v>
          </cell>
          <cell r="C164" t="str">
            <v>白马镇</v>
          </cell>
          <cell r="D164" t="str">
            <v>白龙</v>
          </cell>
          <cell r="E164" t="str">
            <v>南京怡家居家养老服务中心（白龙站点）</v>
          </cell>
          <cell r="F164" t="str">
            <v>溧水区白马镇白龙村村民委员会隔壁</v>
          </cell>
          <cell r="G164" t="str">
            <v>52320117MJ5839285D</v>
          </cell>
          <cell r="H164" t="str">
            <v>是</v>
          </cell>
          <cell r="I164" t="str">
            <v>JY33201170076312</v>
          </cell>
        </row>
        <row r="165">
          <cell r="A165" t="str">
            <v>南京怡家居家养老服务中心（良种场站点）</v>
          </cell>
          <cell r="B165">
            <v>163</v>
          </cell>
          <cell r="C165" t="str">
            <v>洪蓝街道</v>
          </cell>
          <cell r="D165" t="str">
            <v>青锋</v>
          </cell>
          <cell r="E165" t="str">
            <v>南京怡家居家养老服务中心（良种场站点）</v>
          </cell>
          <cell r="F165" t="str">
            <v>溧水区洪蓝街道良种场村</v>
          </cell>
          <cell r="G165" t="str">
            <v>52320117MJ5839285D</v>
          </cell>
          <cell r="H165" t="str">
            <v>是</v>
          </cell>
          <cell r="I165" t="str">
            <v>JY33201170044959</v>
          </cell>
        </row>
        <row r="166">
          <cell r="A166" t="str">
            <v>南京怡家居家养老服务中心（芮家站点）</v>
          </cell>
          <cell r="B166">
            <v>164</v>
          </cell>
          <cell r="C166" t="str">
            <v>晶桥镇</v>
          </cell>
          <cell r="D166" t="str">
            <v>芮家</v>
          </cell>
          <cell r="E166" t="str">
            <v>南京怡家居家养老服务中心（芮家站点）</v>
          </cell>
          <cell r="F166" t="str">
            <v>溧水区晶桥镇芮家社区芮家村34号</v>
          </cell>
          <cell r="G166" t="str">
            <v>52320117MJ5839285D</v>
          </cell>
          <cell r="H166" t="str">
            <v>是</v>
          </cell>
          <cell r="I166" t="str">
            <v>JY33201170077418</v>
          </cell>
        </row>
        <row r="167">
          <cell r="A167" t="str">
            <v>南京怡家居家养老服务中心（荷花站点）</v>
          </cell>
          <cell r="B167">
            <v>165</v>
          </cell>
          <cell r="C167" t="str">
            <v>柘塘街道</v>
          </cell>
          <cell r="D167" t="str">
            <v>荷花</v>
          </cell>
          <cell r="E167" t="str">
            <v>南京怡家居家养老服务中心（荷花站点）</v>
          </cell>
          <cell r="F167" t="str">
            <v>溧水区柘塘街道荷花路9号荷花党群服务中心</v>
          </cell>
          <cell r="G167" t="str">
            <v>52320117MJ5839285D</v>
          </cell>
          <cell r="H167" t="str">
            <v>是</v>
          </cell>
          <cell r="I167" t="str">
            <v>JY33201170023251</v>
          </cell>
        </row>
        <row r="168">
          <cell r="A168" t="str">
            <v>南京怡家居家养老服务中心（蒲塘站点）</v>
          </cell>
          <cell r="B168">
            <v>166</v>
          </cell>
          <cell r="C168" t="str">
            <v>洪蓝街道</v>
          </cell>
          <cell r="D168" t="str">
            <v>蒲塘</v>
          </cell>
          <cell r="E168" t="str">
            <v>南京怡家居家养老服务中心（蒲塘站点）</v>
          </cell>
          <cell r="F168" t="str">
            <v>溧水区洪蓝街道蒲塘桥大道98号</v>
          </cell>
          <cell r="G168" t="str">
            <v>52320117MJ5839285D</v>
          </cell>
          <cell r="H168" t="str">
            <v>是</v>
          </cell>
          <cell r="I168" t="str">
            <v>JY23201240060152</v>
          </cell>
        </row>
        <row r="169">
          <cell r="A169" t="str">
            <v>南京怡家居家养老服务中心（薛家独立助餐点）</v>
          </cell>
          <cell r="B169">
            <v>167</v>
          </cell>
          <cell r="C169" t="str">
            <v>洪蓝街道</v>
          </cell>
          <cell r="D169" t="str">
            <v>蒲塘</v>
          </cell>
          <cell r="E169" t="str">
            <v>南京怡家居家养老服务中心（薛家独立助餐点）</v>
          </cell>
          <cell r="F169" t="str">
            <v>溧水区洪蓝街道蒲塘社区薛家</v>
          </cell>
          <cell r="G169" t="str">
            <v>52320117MJ5839285D</v>
          </cell>
          <cell r="H169" t="str">
            <v>是</v>
          </cell>
          <cell r="I169" t="str">
            <v>JY33201170084466</v>
          </cell>
        </row>
        <row r="170">
          <cell r="A170" t="str">
            <v>南京怡家居家养老服务中心（西宋站点）</v>
          </cell>
          <cell r="B170">
            <v>168</v>
          </cell>
          <cell r="C170" t="str">
            <v>晶桥镇</v>
          </cell>
          <cell r="D170" t="str">
            <v>陶村</v>
          </cell>
          <cell r="E170" t="str">
            <v>南京怡家居家养老服务中心（西宋站点）</v>
          </cell>
          <cell r="F170" t="str">
            <v>溧水区晶桥镇陶村社区西宋村</v>
          </cell>
          <cell r="G170" t="str">
            <v>52320117MJ5839285D</v>
          </cell>
          <cell r="H170" t="str">
            <v>否</v>
          </cell>
          <cell r="I170" t="str">
            <v>/</v>
          </cell>
        </row>
        <row r="171">
          <cell r="A171" t="str">
            <v>南京怡家居家养老服务中心（陶村站点）</v>
          </cell>
          <cell r="B171">
            <v>169</v>
          </cell>
          <cell r="C171" t="str">
            <v>晶桥镇</v>
          </cell>
          <cell r="D171" t="str">
            <v>陶村</v>
          </cell>
          <cell r="E171" t="str">
            <v>南京怡家居家养老服务中心（陶村站点）</v>
          </cell>
          <cell r="F171" t="str">
            <v>溧水区晶桥镇陶村社区党群服务中心</v>
          </cell>
          <cell r="G171" t="str">
            <v>52320117MJ5839285D</v>
          </cell>
          <cell r="H171" t="str">
            <v>是</v>
          </cell>
          <cell r="I171" t="str">
            <v>JY33201240135078</v>
          </cell>
        </row>
        <row r="172">
          <cell r="A172" t="str">
            <v>南京怡家居家养老服务中心（革新站点）</v>
          </cell>
          <cell r="B172">
            <v>170</v>
          </cell>
          <cell r="C172" t="str">
            <v>白马镇</v>
          </cell>
          <cell r="D172" t="str">
            <v>革新</v>
          </cell>
          <cell r="E172" t="str">
            <v>南京怡家居家养老服务中心（革新站点）</v>
          </cell>
          <cell r="F172" t="str">
            <v>溧水区白马镇革新社区王家边村</v>
          </cell>
          <cell r="G172" t="str">
            <v>52320117MJ5839285D</v>
          </cell>
          <cell r="H172" t="str">
            <v>是</v>
          </cell>
          <cell r="I172" t="str">
            <v>JY33201240071666</v>
          </cell>
        </row>
        <row r="173">
          <cell r="A173" t="str">
            <v>南京溧水恒宇养老服务中心（大树下站点）</v>
          </cell>
          <cell r="B173">
            <v>171</v>
          </cell>
          <cell r="C173" t="str">
            <v>白马镇</v>
          </cell>
          <cell r="D173" t="str">
            <v>大树下</v>
          </cell>
          <cell r="E173" t="str">
            <v>南京溧水恒宇养老服务中心（大树下站点）</v>
          </cell>
          <cell r="F173" t="str">
            <v>溧水区白马镇大树下村大树下自然村</v>
          </cell>
          <cell r="G173" t="str">
            <v>52320117084179289D</v>
          </cell>
          <cell r="H173" t="str">
            <v>是</v>
          </cell>
          <cell r="I173" t="str">
            <v>JY33201240087945</v>
          </cell>
        </row>
        <row r="174">
          <cell r="A174" t="str">
            <v>南京溧水恒宇养老服务中心（巷上站点）</v>
          </cell>
          <cell r="B174">
            <v>172</v>
          </cell>
          <cell r="C174" t="str">
            <v>白马镇</v>
          </cell>
          <cell r="D174" t="str">
            <v>石头寨</v>
          </cell>
          <cell r="E174" t="str">
            <v>南京溧水恒宇养老服务中心（巷上站点）</v>
          </cell>
          <cell r="F174" t="str">
            <v>白马镇石头寨社区巷上村</v>
          </cell>
          <cell r="G174" t="str">
            <v>52320117084179289D</v>
          </cell>
          <cell r="H174" t="str">
            <v>否</v>
          </cell>
          <cell r="I174" t="str">
            <v>/</v>
          </cell>
        </row>
        <row r="175">
          <cell r="A175" t="str">
            <v>南京溧水恒宇养老服务中心（曹家桥站点）</v>
          </cell>
          <cell r="B175">
            <v>173</v>
          </cell>
          <cell r="C175" t="str">
            <v>白马镇</v>
          </cell>
          <cell r="D175" t="str">
            <v>曹家桥</v>
          </cell>
          <cell r="E175" t="str">
            <v>南京溧水恒宇养老服务中心（曹家桥站点）</v>
          </cell>
          <cell r="F175" t="str">
            <v>溧水区白马镇曹家桥村曹家桥村祠堂</v>
          </cell>
          <cell r="G175" t="str">
            <v>52320117084179289D</v>
          </cell>
          <cell r="H175" t="str">
            <v>是</v>
          </cell>
          <cell r="I175" t="str">
            <v>JY33201240105734</v>
          </cell>
        </row>
        <row r="176">
          <cell r="A176" t="str">
            <v>南京怡家居家养老服务中心（朱家边站点）</v>
          </cell>
          <cell r="B176">
            <v>174</v>
          </cell>
          <cell r="C176" t="str">
            <v>白马镇</v>
          </cell>
          <cell r="D176" t="str">
            <v>朱家边</v>
          </cell>
          <cell r="E176" t="str">
            <v>南京怡家居家养老服务中心（朱家边站点）</v>
          </cell>
          <cell r="F176" t="str">
            <v>南京市溧水区白马镇朱家边社区院内</v>
          </cell>
          <cell r="G176" t="str">
            <v>52320117MJ5839285D</v>
          </cell>
          <cell r="H176" t="str">
            <v>是</v>
          </cell>
          <cell r="I176" t="str">
            <v>JY33201240072273</v>
          </cell>
        </row>
        <row r="177">
          <cell r="A177" t="str">
            <v>南京怡家居家养老服务中心（白龙站点）</v>
          </cell>
          <cell r="B177">
            <v>175</v>
          </cell>
          <cell r="C177" t="str">
            <v>白马镇</v>
          </cell>
          <cell r="D177" t="str">
            <v>白龙社区</v>
          </cell>
          <cell r="E177" t="str">
            <v>南京怡家居家养老服务中心（白龙站点）</v>
          </cell>
          <cell r="F177" t="str">
            <v>南京市溧水区白马镇白龙村村民委员会隔壁</v>
          </cell>
          <cell r="G177" t="str">
            <v>52320117MJ5839285D</v>
          </cell>
          <cell r="H177" t="str">
            <v>是</v>
          </cell>
          <cell r="I177" t="str">
            <v>JY33201170076312</v>
          </cell>
        </row>
        <row r="178">
          <cell r="A178" t="str">
            <v>南京溧水恒宇养老服务中心（石头寨独立助餐点））</v>
          </cell>
          <cell r="B178">
            <v>176</v>
          </cell>
          <cell r="C178" t="str">
            <v>白马镇</v>
          </cell>
          <cell r="D178" t="str">
            <v>石头寨</v>
          </cell>
          <cell r="E178" t="str">
            <v>南京溧水恒宇养老服务中心（石头寨独立助餐点））</v>
          </cell>
          <cell r="F178" t="str">
            <v>溧水区白马镇石头寨村新社区村</v>
          </cell>
          <cell r="G178" t="str">
            <v>52320117084179289D</v>
          </cell>
          <cell r="H178" t="str">
            <v>是</v>
          </cell>
          <cell r="I178" t="str">
            <v>JY33201170068193</v>
          </cell>
        </row>
        <row r="179">
          <cell r="A179" t="str">
            <v>南京溧水恒宇养老服务中心（石头寨站点）</v>
          </cell>
          <cell r="B179">
            <v>177</v>
          </cell>
          <cell r="C179" t="str">
            <v>白马镇</v>
          </cell>
          <cell r="D179" t="str">
            <v>石头寨</v>
          </cell>
          <cell r="E179" t="str">
            <v>南京溧水恒宇养老服务中心（石头寨站点）</v>
          </cell>
          <cell r="F179" t="str">
            <v>白马镇石头寨社区南头村28号</v>
          </cell>
          <cell r="G179" t="str">
            <v>52320117084179289D</v>
          </cell>
          <cell r="H179" t="str">
            <v>否</v>
          </cell>
          <cell r="I179" t="str">
            <v>/</v>
          </cell>
        </row>
        <row r="180">
          <cell r="A180" t="str">
            <v>南京溧水恒宇养老服务中心（财贸北村站点）</v>
          </cell>
          <cell r="B180">
            <v>178</v>
          </cell>
          <cell r="C180" t="str">
            <v>永阳街道</v>
          </cell>
          <cell r="D180" t="str">
            <v>财贸新村</v>
          </cell>
          <cell r="E180" t="str">
            <v>南京溧水恒宇养老服务中心（财贸北村站点）</v>
          </cell>
          <cell r="F180" t="str">
            <v>南京市溧水区永阳街道财贸北村10号</v>
          </cell>
          <cell r="G180" t="str">
            <v>52320117084179289D</v>
          </cell>
          <cell r="H180" t="str">
            <v>是</v>
          </cell>
          <cell r="I180" t="str">
            <v>JY33201240040521</v>
          </cell>
        </row>
        <row r="181">
          <cell r="A181" t="str">
            <v>开发区崇贤社区地溪村睦邻点</v>
          </cell>
          <cell r="B181">
            <v>179</v>
          </cell>
          <cell r="C181" t="str">
            <v>柘塘街道</v>
          </cell>
          <cell r="D181" t="str">
            <v>崇贤社区</v>
          </cell>
          <cell r="E181" t="str">
            <v>开发区崇贤社区地溪村睦邻点</v>
          </cell>
          <cell r="F181" t="str">
            <v>柘塘街道崇贤社区地溪村一联队</v>
          </cell>
          <cell r="G181" t="str">
            <v>5232011733931704XT</v>
          </cell>
          <cell r="H181" t="str">
            <v>否</v>
          </cell>
          <cell r="I181" t="str">
            <v>/</v>
          </cell>
        </row>
        <row r="182">
          <cell r="A182" t="str">
            <v>开发区崇贤社区蟾山睦邻点</v>
          </cell>
          <cell r="B182">
            <v>180</v>
          </cell>
          <cell r="C182" t="str">
            <v>柘塘街道</v>
          </cell>
          <cell r="D182" t="str">
            <v>崇贤社区</v>
          </cell>
          <cell r="E182" t="str">
            <v>开发区崇贤社区蟾山睦邻点</v>
          </cell>
          <cell r="F182" t="str">
            <v>柘塘街道崇贤社区蟾山村</v>
          </cell>
          <cell r="G182" t="str">
            <v>5232011733931704XT</v>
          </cell>
          <cell r="H182" t="str">
            <v>否</v>
          </cell>
          <cell r="I182" t="str">
            <v>/</v>
          </cell>
        </row>
        <row r="183">
          <cell r="A183" t="str">
            <v>恒大社区幸福大食堂</v>
          </cell>
          <cell r="B183">
            <v>181</v>
          </cell>
          <cell r="C183" t="str">
            <v>永阳街道</v>
          </cell>
          <cell r="D183" t="str">
            <v>恒大</v>
          </cell>
          <cell r="E183" t="str">
            <v>恒大社区幸福大食堂</v>
          </cell>
          <cell r="F183" t="str">
            <v>溧水区永阳街道恒大金碧天下天鸿苑12幢</v>
          </cell>
          <cell r="G183" t="str">
            <v>91320117MAC3D6CC3Q</v>
          </cell>
          <cell r="H183" t="str">
            <v>是</v>
          </cell>
          <cell r="I183" t="str">
            <v>JY23201170012268</v>
          </cell>
        </row>
        <row r="184">
          <cell r="A184" t="str">
            <v>戴家社区幸福大食堂</v>
          </cell>
          <cell r="B184">
            <v>182</v>
          </cell>
          <cell r="C184" t="str">
            <v>永阳街道</v>
          </cell>
          <cell r="D184" t="str">
            <v>戴家</v>
          </cell>
          <cell r="E184" t="str">
            <v>戴家社区幸福大食堂</v>
          </cell>
          <cell r="F184" t="str">
            <v>溧水区永阳街道幸庄佳苑</v>
          </cell>
          <cell r="G184" t="str">
            <v>913201175628592392</v>
          </cell>
          <cell r="H184" t="str">
            <v>是</v>
          </cell>
          <cell r="I184" t="str">
            <v>JY23201170002910</v>
          </cell>
        </row>
        <row r="185">
          <cell r="A185" t="str">
            <v>江苏禾康养老产业（集团）有限公司（城郊站点）</v>
          </cell>
          <cell r="B185">
            <v>183</v>
          </cell>
          <cell r="C185" t="str">
            <v>永阳街道</v>
          </cell>
          <cell r="D185" t="str">
            <v>城郊</v>
          </cell>
          <cell r="E185" t="str">
            <v>江苏禾康养老产业（集团）有限公司（城郊站点）</v>
          </cell>
          <cell r="F185" t="str">
            <v>南京市溧水区秀园西苑7栋</v>
          </cell>
          <cell r="G185" t="str">
            <v>913201153393727781</v>
          </cell>
          <cell r="H185" t="str">
            <v>否</v>
          </cell>
          <cell r="I185" t="str">
            <v>/</v>
          </cell>
        </row>
        <row r="186">
          <cell r="A186" t="str">
            <v>江苏禾康养老产业（集团）有限公司（崇文站点）</v>
          </cell>
          <cell r="B186">
            <v>184</v>
          </cell>
          <cell r="C186" t="str">
            <v>永阳街道</v>
          </cell>
          <cell r="D186" t="str">
            <v>崇文</v>
          </cell>
          <cell r="E186" t="str">
            <v>江苏禾康养老产业（集团）有限公司（崇文站点）</v>
          </cell>
          <cell r="F186" t="str">
            <v>南京市溧水区永阳街道崇文路68号中山首府西门</v>
          </cell>
          <cell r="G186" t="str">
            <v>913201153393727781</v>
          </cell>
          <cell r="H186" t="str">
            <v>否</v>
          </cell>
          <cell r="I186" t="str">
            <v>/</v>
          </cell>
        </row>
        <row r="187">
          <cell r="A187" t="str">
            <v>江苏禾康养老产业（集团）有限公司（庆丰路站点）</v>
          </cell>
          <cell r="B187">
            <v>185</v>
          </cell>
          <cell r="C187" t="str">
            <v>永阳街道</v>
          </cell>
          <cell r="D187" t="str">
            <v>庆丰路</v>
          </cell>
          <cell r="E187" t="str">
            <v>江苏禾康养老产业（集团）有限公司（庆丰路站点）</v>
          </cell>
          <cell r="F187" t="str">
            <v>南京市溧水区永阳街道庆丰路社区中山路16号庆丰小区绿村</v>
          </cell>
          <cell r="G187" t="str">
            <v>913201153393727781</v>
          </cell>
          <cell r="H187" t="str">
            <v>否</v>
          </cell>
          <cell r="I187" t="str">
            <v>/</v>
          </cell>
        </row>
        <row r="188">
          <cell r="A188" t="str">
            <v>江苏禾康养老产业（集团）有限公司（戴家站点）</v>
          </cell>
          <cell r="B188">
            <v>186</v>
          </cell>
          <cell r="C188" t="str">
            <v>永阳街道</v>
          </cell>
          <cell r="D188" t="str">
            <v>戴家</v>
          </cell>
          <cell r="E188" t="str">
            <v>江苏禾康养老产业（集团）有限公司（戴家站点）</v>
          </cell>
          <cell r="F188" t="str">
            <v>南京市溧水区永阳街道戴家社区珍珠南路幸福佳苑小区</v>
          </cell>
          <cell r="G188" t="str">
            <v>913201153393727781</v>
          </cell>
          <cell r="H188" t="str">
            <v>否</v>
          </cell>
          <cell r="I188" t="str">
            <v>/</v>
          </cell>
        </row>
        <row r="189">
          <cell r="A189" t="str">
            <v>江苏禾康养老产业（集团）有限公司（时代景园站点）</v>
          </cell>
          <cell r="B189">
            <v>187</v>
          </cell>
          <cell r="C189" t="str">
            <v>永阳街道</v>
          </cell>
          <cell r="D189" t="str">
            <v>戴家</v>
          </cell>
          <cell r="E189" t="str">
            <v>江苏禾康养老产业（集团）有限公司（时代景园站点）</v>
          </cell>
          <cell r="F189" t="str">
            <v>南京市溧水区永阳街道戴家社区崇文路88号时代景园小区内</v>
          </cell>
          <cell r="G189" t="str">
            <v>913201153393727781</v>
          </cell>
          <cell r="H189" t="str">
            <v>否</v>
          </cell>
          <cell r="I189" t="str">
            <v>/</v>
          </cell>
        </row>
        <row r="190">
          <cell r="A190" t="str">
            <v>江苏禾康养老产业（集团）有限公司（毓秀路站点）</v>
          </cell>
          <cell r="B190">
            <v>188</v>
          </cell>
          <cell r="C190" t="str">
            <v>永阳街道</v>
          </cell>
          <cell r="D190" t="str">
            <v>毓秀路</v>
          </cell>
          <cell r="E190" t="str">
            <v>江苏禾康养老产业（集团）有限公司（毓秀路站点）</v>
          </cell>
          <cell r="F190" t="str">
            <v>溧水区永阳街道师范小区2号</v>
          </cell>
          <cell r="G190" t="str">
            <v>913201153393727781</v>
          </cell>
          <cell r="H190" t="str">
            <v>否</v>
          </cell>
          <cell r="I190" t="str">
            <v>/</v>
          </cell>
        </row>
        <row r="191">
          <cell r="A191" t="str">
            <v>江苏禾康养老产业（集团）有限公司（致远站点）</v>
          </cell>
          <cell r="B191">
            <v>189</v>
          </cell>
          <cell r="C191" t="str">
            <v>永阳街道</v>
          </cell>
          <cell r="D191" t="str">
            <v>致远</v>
          </cell>
          <cell r="E191" t="str">
            <v>江苏禾康养老产业（集团）有限公司（致远站点）</v>
          </cell>
          <cell r="F191" t="str">
            <v>南京市溧水区永阳街道致远社区致远路雨秀园路交叉口西南80米康利华府小区</v>
          </cell>
          <cell r="G191" t="str">
            <v>913201153393727781</v>
          </cell>
          <cell r="H191" t="str">
            <v>否</v>
          </cell>
          <cell r="I191" t="str">
            <v>/</v>
          </cell>
        </row>
        <row r="192">
          <cell r="A192" t="str">
            <v>江苏禾康养老产业（集团）有限公司（观峰站点）</v>
          </cell>
          <cell r="B192">
            <v>190</v>
          </cell>
          <cell r="C192" t="str">
            <v>永阳街道</v>
          </cell>
          <cell r="D192" t="str">
            <v>观峰</v>
          </cell>
          <cell r="E192" t="str">
            <v>江苏禾康养老产业（集团）有限公司（观峰站点）</v>
          </cell>
          <cell r="F192" t="str">
            <v>南京市溧水区永阳街道观峰社区金龙路8号南方绿邸</v>
          </cell>
          <cell r="G192" t="str">
            <v>913201153393727781</v>
          </cell>
          <cell r="H192" t="str">
            <v>否</v>
          </cell>
          <cell r="I192" t="str">
            <v>/</v>
          </cell>
        </row>
        <row r="193">
          <cell r="A193" t="str">
            <v>江苏禾康养老产业（集团）有限公司（高平站点）</v>
          </cell>
          <cell r="B193">
            <v>191</v>
          </cell>
          <cell r="C193" t="str">
            <v>永阳街道</v>
          </cell>
          <cell r="D193" t="str">
            <v>高平</v>
          </cell>
          <cell r="E193" t="str">
            <v>江苏禾康养老产业（集团）有限公司（高平站点）</v>
          </cell>
          <cell r="F193" t="str">
            <v>南京市溧水区永阳街道高平社区碧桂园翡翠台小区7栋一楼</v>
          </cell>
          <cell r="G193" t="str">
            <v>913201153393727781</v>
          </cell>
          <cell r="H193" t="str">
            <v>否</v>
          </cell>
          <cell r="I193" t="str">
            <v>/</v>
          </cell>
        </row>
        <row r="194">
          <cell r="A194" t="str">
            <v>江苏老娘舅餐饮管理有限公司南京溧水中大街分公司</v>
          </cell>
          <cell r="B194">
            <v>192</v>
          </cell>
          <cell r="C194" t="str">
            <v>永阳街道</v>
          </cell>
          <cell r="D194" t="str">
            <v>状元坊</v>
          </cell>
          <cell r="E194" t="str">
            <v>江苏老娘舅餐饮管理有限公司南京溧水中大街分公司</v>
          </cell>
          <cell r="F194" t="str">
            <v>溧水区永阳街道中大街81号海乐城1F</v>
          </cell>
          <cell r="G194" t="str">
            <v>91320117MAD31WM97L</v>
          </cell>
          <cell r="H194" t="str">
            <v>是</v>
          </cell>
          <cell r="I194" t="str">
            <v>JY23201170039645</v>
          </cell>
        </row>
        <row r="195">
          <cell r="A195" t="str">
            <v>溧水区多禾中式快餐店</v>
          </cell>
          <cell r="B195">
            <v>193</v>
          </cell>
          <cell r="C195" t="str">
            <v>永阳街道</v>
          </cell>
          <cell r="D195" t="str">
            <v>状元坊</v>
          </cell>
          <cell r="E195" t="str">
            <v>溧水区多禾中式快餐店</v>
          </cell>
          <cell r="F195" t="str">
            <v>溧水区永阳街道阳光大厦一楼</v>
          </cell>
          <cell r="G195" t="str">
            <v>32320117MA1QPD880K</v>
          </cell>
          <cell r="H195" t="str">
            <v>是</v>
          </cell>
          <cell r="I195" t="str">
            <v>JY23201170000570</v>
          </cell>
        </row>
        <row r="196">
          <cell r="A196" t="str">
            <v>菜小碗社区食堂</v>
          </cell>
          <cell r="B196">
            <v>194</v>
          </cell>
          <cell r="C196" t="str">
            <v>柘塘街道</v>
          </cell>
          <cell r="D196" t="str">
            <v>崇贤</v>
          </cell>
          <cell r="E196" t="str">
            <v>菜小碗社区食堂</v>
          </cell>
          <cell r="F196" t="str">
            <v>南京市溧水区柘塘街道崇贤社区福田路7号</v>
          </cell>
          <cell r="G196" t="str">
            <v>92320117MAD17J9H8J</v>
          </cell>
          <cell r="H196" t="str">
            <v>是</v>
          </cell>
          <cell r="I196" t="str">
            <v>JY23201170037856</v>
          </cell>
        </row>
        <row r="197">
          <cell r="A197" t="str">
            <v>馨源大食堂</v>
          </cell>
          <cell r="B197">
            <v>195</v>
          </cell>
          <cell r="C197" t="str">
            <v>永阳街道</v>
          </cell>
          <cell r="D197" t="str">
            <v>龙山</v>
          </cell>
          <cell r="E197" t="str">
            <v>馨源大食堂</v>
          </cell>
          <cell r="F197" t="str">
            <v>溧水区永阳街道龙山新村200号11幢</v>
          </cell>
          <cell r="G197" t="str">
            <v>92320117MA7MQ1D4X4</v>
          </cell>
          <cell r="H197" t="str">
            <v>是</v>
          </cell>
          <cell r="I197" t="str">
            <v>JY23201240140579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00"/>
  <sheetViews>
    <sheetView tabSelected="1" workbookViewId="0">
      <pane ySplit="3" topLeftCell="A4" activePane="bottomLeft" state="frozen"/>
      <selection/>
      <selection pane="bottomLeft" activeCell="E222" sqref="E222"/>
    </sheetView>
  </sheetViews>
  <sheetFormatPr defaultColWidth="9" defaultRowHeight="13.5"/>
  <cols>
    <col min="1" max="1" width="5.375" style="3" customWidth="1"/>
    <col min="2" max="2" width="15.625" style="3" customWidth="1"/>
    <col min="3" max="3" width="16.375" style="3" customWidth="1"/>
    <col min="4" max="4" width="27.875" style="3" customWidth="1"/>
    <col min="5" max="5" width="26.375" style="3" customWidth="1"/>
    <col min="6" max="6" width="23.375" style="3" customWidth="1"/>
    <col min="7" max="7" width="18.375" style="3" customWidth="1"/>
    <col min="8" max="14" width="9" style="3" customWidth="1"/>
    <col min="15" max="16" width="9" style="1" customWidth="1"/>
    <col min="17" max="17" width="9" style="4" customWidth="1"/>
    <col min="18" max="18" width="9.375" style="1"/>
    <col min="19" max="20" width="9" style="1"/>
    <col min="21" max="16384" width="9" style="3"/>
  </cols>
  <sheetData>
    <row r="1" s="1" customFormat="1" ht="32.25" spans="1:19">
      <c r="A1" s="5" t="s">
        <v>0</v>
      </c>
      <c r="B1" s="6"/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27"/>
      <c r="R1" s="5"/>
      <c r="S1" s="5"/>
    </row>
    <row r="2" s="1" customFormat="1" ht="14.25" spans="1:1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/>
      <c r="J2" s="9"/>
      <c r="K2" s="9"/>
      <c r="L2" s="9"/>
      <c r="M2" s="9"/>
      <c r="N2" s="9"/>
      <c r="O2" s="9"/>
      <c r="P2" s="9"/>
      <c r="Q2" s="28" t="s">
        <v>9</v>
      </c>
      <c r="R2" s="9" t="s">
        <v>10</v>
      </c>
      <c r="S2" s="29" t="s">
        <v>11</v>
      </c>
    </row>
    <row r="3" s="1" customFormat="1" ht="42.75" spans="1:19">
      <c r="A3" s="7"/>
      <c r="B3" s="8"/>
      <c r="C3" s="8"/>
      <c r="D3" s="8" t="s">
        <v>12</v>
      </c>
      <c r="E3" s="8"/>
      <c r="F3" s="8"/>
      <c r="G3" s="8"/>
      <c r="H3" s="9" t="s">
        <v>13</v>
      </c>
      <c r="I3" s="9" t="s">
        <v>14</v>
      </c>
      <c r="J3" s="9" t="s">
        <v>15</v>
      </c>
      <c r="K3" s="9" t="s">
        <v>16</v>
      </c>
      <c r="L3" s="9" t="s">
        <v>17</v>
      </c>
      <c r="M3" s="9" t="s">
        <v>15</v>
      </c>
      <c r="N3" s="9" t="s">
        <v>18</v>
      </c>
      <c r="O3" s="9" t="s">
        <v>19</v>
      </c>
      <c r="P3" s="9" t="s">
        <v>20</v>
      </c>
      <c r="Q3" s="28"/>
      <c r="R3" s="9"/>
      <c r="S3" s="29"/>
    </row>
    <row r="4" s="1" customFormat="1" ht="29" customHeight="1" spans="1:19">
      <c r="A4" s="10">
        <v>1</v>
      </c>
      <c r="B4" s="11" t="s">
        <v>21</v>
      </c>
      <c r="C4" s="11" t="s">
        <v>22</v>
      </c>
      <c r="D4" s="11" t="s">
        <v>23</v>
      </c>
      <c r="E4" s="12" t="s">
        <v>24</v>
      </c>
      <c r="F4" s="13" t="s">
        <v>25</v>
      </c>
      <c r="G4" s="14" t="str">
        <f>VLOOKUP(D4,[1]Sheet1!$A$1:$IV$65536,9,FALSE)</f>
        <v>JY23201240127217</v>
      </c>
      <c r="H4" s="15">
        <v>42</v>
      </c>
      <c r="I4" s="15">
        <v>299</v>
      </c>
      <c r="J4" s="25">
        <f t="shared" ref="J4:J19" si="0">I4*2</f>
        <v>598</v>
      </c>
      <c r="K4" s="15">
        <v>9</v>
      </c>
      <c r="L4" s="15">
        <v>167</v>
      </c>
      <c r="M4" s="25">
        <f t="shared" ref="M4:M19" si="1">L4*3</f>
        <v>501</v>
      </c>
      <c r="N4" s="15">
        <v>51</v>
      </c>
      <c r="O4" s="15">
        <v>466</v>
      </c>
      <c r="P4" s="26">
        <f t="shared" ref="P4:P19" si="2">J4+M4</f>
        <v>1099</v>
      </c>
      <c r="Q4" s="30">
        <f>O4*2</f>
        <v>932</v>
      </c>
      <c r="R4" s="10">
        <f t="shared" ref="R4:R19" si="3">P4+Q4</f>
        <v>2031</v>
      </c>
      <c r="S4" s="10"/>
    </row>
    <row r="5" s="2" customFormat="1" ht="29" customHeight="1" spans="1:19">
      <c r="A5" s="16">
        <v>2</v>
      </c>
      <c r="B5" s="17" t="s">
        <v>26</v>
      </c>
      <c r="C5" s="18" t="s">
        <v>27</v>
      </c>
      <c r="D5" s="19" t="s">
        <v>28</v>
      </c>
      <c r="E5" s="20" t="s">
        <v>29</v>
      </c>
      <c r="F5" s="10" t="s">
        <v>30</v>
      </c>
      <c r="G5" s="14" t="str">
        <f>VLOOKUP(D5,[1]Sheet1!$A$1:$IV$65536,9,FALSE)</f>
        <v>JY33201240118019</v>
      </c>
      <c r="H5" s="15">
        <v>12</v>
      </c>
      <c r="I5" s="15">
        <v>277</v>
      </c>
      <c r="J5" s="25">
        <f t="shared" si="0"/>
        <v>554</v>
      </c>
      <c r="K5" s="15">
        <v>3</v>
      </c>
      <c r="L5" s="15">
        <v>27</v>
      </c>
      <c r="M5" s="25">
        <f t="shared" si="1"/>
        <v>81</v>
      </c>
      <c r="N5" s="15">
        <v>15</v>
      </c>
      <c r="O5" s="15">
        <v>304</v>
      </c>
      <c r="P5" s="26">
        <f t="shared" si="2"/>
        <v>635</v>
      </c>
      <c r="Q5" s="30">
        <f>O5*2</f>
        <v>608</v>
      </c>
      <c r="R5" s="10">
        <f t="shared" si="3"/>
        <v>1243</v>
      </c>
      <c r="S5" s="31"/>
    </row>
    <row r="6" s="2" customFormat="1" ht="29" customHeight="1" spans="1:19">
      <c r="A6" s="16">
        <v>3</v>
      </c>
      <c r="B6" s="17" t="s">
        <v>31</v>
      </c>
      <c r="C6" s="18" t="s">
        <v>32</v>
      </c>
      <c r="D6" s="19" t="s">
        <v>33</v>
      </c>
      <c r="E6" s="20" t="s">
        <v>34</v>
      </c>
      <c r="F6" s="10" t="s">
        <v>35</v>
      </c>
      <c r="G6" s="14" t="str">
        <f>VLOOKUP(D6,[1]Sheet1!$A$1:$IV$65536,9,FALSE)</f>
        <v>JY33201170071157</v>
      </c>
      <c r="H6" s="15">
        <v>54</v>
      </c>
      <c r="I6" s="15">
        <v>1097</v>
      </c>
      <c r="J6" s="25">
        <f t="shared" si="0"/>
        <v>2194</v>
      </c>
      <c r="K6" s="15">
        <v>63</v>
      </c>
      <c r="L6" s="15">
        <v>3560</v>
      </c>
      <c r="M6" s="25">
        <f t="shared" si="1"/>
        <v>10680</v>
      </c>
      <c r="N6" s="15">
        <v>117</v>
      </c>
      <c r="O6" s="15">
        <v>4657</v>
      </c>
      <c r="P6" s="26">
        <f t="shared" si="2"/>
        <v>12874</v>
      </c>
      <c r="Q6" s="30">
        <f>O6*2</f>
        <v>9314</v>
      </c>
      <c r="R6" s="10">
        <f t="shared" si="3"/>
        <v>22188</v>
      </c>
      <c r="S6" s="31"/>
    </row>
    <row r="7" s="1" customFormat="1" ht="29" customHeight="1" spans="1:19">
      <c r="A7" s="10">
        <v>4</v>
      </c>
      <c r="B7" s="17" t="s">
        <v>31</v>
      </c>
      <c r="C7" s="18" t="s">
        <v>36</v>
      </c>
      <c r="D7" s="19" t="s">
        <v>37</v>
      </c>
      <c r="E7" s="20" t="s">
        <v>38</v>
      </c>
      <c r="F7" s="10" t="s">
        <v>35</v>
      </c>
      <c r="G7" s="14" t="str">
        <f>VLOOKUP(D7,[1]Sheet1!$A$1:$IV$65536,9,FALSE)</f>
        <v>JY33201170006203</v>
      </c>
      <c r="H7" s="15">
        <v>33</v>
      </c>
      <c r="I7" s="15">
        <v>555</v>
      </c>
      <c r="J7" s="25">
        <f t="shared" si="0"/>
        <v>1110</v>
      </c>
      <c r="K7" s="15">
        <v>44</v>
      </c>
      <c r="L7" s="15">
        <v>3800</v>
      </c>
      <c r="M7" s="25">
        <f t="shared" si="1"/>
        <v>11400</v>
      </c>
      <c r="N7" s="15">
        <v>77</v>
      </c>
      <c r="O7" s="15">
        <v>4355</v>
      </c>
      <c r="P7" s="26">
        <f t="shared" si="2"/>
        <v>12510</v>
      </c>
      <c r="Q7" s="30">
        <f>O7*2</f>
        <v>8710</v>
      </c>
      <c r="R7" s="10">
        <f t="shared" si="3"/>
        <v>21220</v>
      </c>
      <c r="S7" s="10"/>
    </row>
    <row r="8" s="2" customFormat="1" ht="29" customHeight="1" spans="1:19">
      <c r="A8" s="16">
        <v>5</v>
      </c>
      <c r="B8" s="17" t="s">
        <v>39</v>
      </c>
      <c r="C8" s="18" t="s">
        <v>40</v>
      </c>
      <c r="D8" s="19" t="s">
        <v>41</v>
      </c>
      <c r="E8" s="20" t="s">
        <v>42</v>
      </c>
      <c r="F8" s="10" t="s">
        <v>35</v>
      </c>
      <c r="G8" s="14" t="str">
        <f>VLOOKUP(D8,[1]Sheet1!$A$1:$IV$65536,9,FALSE)</f>
        <v>JY33201240087138</v>
      </c>
      <c r="H8" s="15">
        <v>24</v>
      </c>
      <c r="I8" s="15">
        <v>1334</v>
      </c>
      <c r="J8" s="25">
        <f t="shared" si="0"/>
        <v>2668</v>
      </c>
      <c r="K8" s="15">
        <v>48</v>
      </c>
      <c r="L8" s="15">
        <v>3950</v>
      </c>
      <c r="M8" s="25">
        <f t="shared" si="1"/>
        <v>11850</v>
      </c>
      <c r="N8" s="15">
        <v>72</v>
      </c>
      <c r="O8" s="15">
        <v>5284</v>
      </c>
      <c r="P8" s="26">
        <f t="shared" si="2"/>
        <v>14518</v>
      </c>
      <c r="Q8" s="30">
        <f>O8*2</f>
        <v>10568</v>
      </c>
      <c r="R8" s="10">
        <f t="shared" si="3"/>
        <v>25086</v>
      </c>
      <c r="S8" s="31"/>
    </row>
    <row r="9" s="2" customFormat="1" ht="29" customHeight="1" spans="1:19">
      <c r="A9" s="16">
        <v>6</v>
      </c>
      <c r="B9" s="17" t="s">
        <v>31</v>
      </c>
      <c r="C9" s="18" t="s">
        <v>32</v>
      </c>
      <c r="D9" s="19" t="s">
        <v>43</v>
      </c>
      <c r="E9" s="20" t="s">
        <v>44</v>
      </c>
      <c r="F9" s="10" t="s">
        <v>35</v>
      </c>
      <c r="G9" s="14" t="str">
        <f>VLOOKUP(D9,[1]Sheet1!$A$1:$IV$65536,9,FALSE)</f>
        <v>/</v>
      </c>
      <c r="H9" s="15">
        <v>44</v>
      </c>
      <c r="I9" s="15">
        <v>280</v>
      </c>
      <c r="J9" s="25">
        <f t="shared" si="0"/>
        <v>560</v>
      </c>
      <c r="K9" s="15">
        <v>49</v>
      </c>
      <c r="L9" s="15">
        <v>708</v>
      </c>
      <c r="M9" s="25">
        <f t="shared" si="1"/>
        <v>2124</v>
      </c>
      <c r="N9" s="15">
        <v>93</v>
      </c>
      <c r="O9" s="15">
        <v>988</v>
      </c>
      <c r="P9" s="26">
        <f t="shared" si="2"/>
        <v>2684</v>
      </c>
      <c r="Q9" s="30">
        <v>0</v>
      </c>
      <c r="R9" s="10">
        <f t="shared" si="3"/>
        <v>2684</v>
      </c>
      <c r="S9" s="31"/>
    </row>
    <row r="10" s="2" customFormat="1" ht="29" customHeight="1" spans="1:19">
      <c r="A10" s="10">
        <v>7</v>
      </c>
      <c r="B10" s="17" t="s">
        <v>31</v>
      </c>
      <c r="C10" s="18" t="s">
        <v>45</v>
      </c>
      <c r="D10" s="19" t="s">
        <v>46</v>
      </c>
      <c r="E10" s="20" t="s">
        <v>47</v>
      </c>
      <c r="F10" s="10" t="s">
        <v>35</v>
      </c>
      <c r="G10" s="14" t="str">
        <f>VLOOKUP(D10,[1]Sheet1!$A$1:$IV$65536,9,FALSE)</f>
        <v>/</v>
      </c>
      <c r="H10" s="15">
        <v>17</v>
      </c>
      <c r="I10" s="15">
        <v>672</v>
      </c>
      <c r="J10" s="25">
        <f t="shared" si="0"/>
        <v>1344</v>
      </c>
      <c r="K10" s="15">
        <v>41</v>
      </c>
      <c r="L10" s="15">
        <v>2623</v>
      </c>
      <c r="M10" s="25">
        <f t="shared" si="1"/>
        <v>7869</v>
      </c>
      <c r="N10" s="15">
        <v>58</v>
      </c>
      <c r="O10" s="15">
        <v>3295</v>
      </c>
      <c r="P10" s="26">
        <f t="shared" si="2"/>
        <v>9213</v>
      </c>
      <c r="Q10" s="30">
        <v>0</v>
      </c>
      <c r="R10" s="10">
        <f t="shared" si="3"/>
        <v>9213</v>
      </c>
      <c r="S10" s="31"/>
    </row>
    <row r="11" s="2" customFormat="1" ht="29" customHeight="1" spans="1:19">
      <c r="A11" s="16">
        <v>8</v>
      </c>
      <c r="B11" s="17" t="s">
        <v>39</v>
      </c>
      <c r="C11" s="18" t="s">
        <v>48</v>
      </c>
      <c r="D11" s="19" t="s">
        <v>49</v>
      </c>
      <c r="E11" s="20" t="s">
        <v>50</v>
      </c>
      <c r="F11" s="10" t="s">
        <v>35</v>
      </c>
      <c r="G11" s="14" t="str">
        <f>VLOOKUP(D11,[1]Sheet1!$A$1:$IV$65536,9,FALSE)</f>
        <v>/</v>
      </c>
      <c r="H11" s="15">
        <v>6</v>
      </c>
      <c r="I11" s="15">
        <v>447</v>
      </c>
      <c r="J11" s="25">
        <f t="shared" si="0"/>
        <v>894</v>
      </c>
      <c r="K11" s="15">
        <v>23</v>
      </c>
      <c r="L11" s="15">
        <v>1814</v>
      </c>
      <c r="M11" s="25">
        <f t="shared" si="1"/>
        <v>5442</v>
      </c>
      <c r="N11" s="15">
        <v>29</v>
      </c>
      <c r="O11" s="15">
        <v>2261</v>
      </c>
      <c r="P11" s="26">
        <f t="shared" si="2"/>
        <v>6336</v>
      </c>
      <c r="Q11" s="30">
        <v>0</v>
      </c>
      <c r="R11" s="10">
        <f t="shared" si="3"/>
        <v>6336</v>
      </c>
      <c r="S11" s="31"/>
    </row>
    <row r="12" s="2" customFormat="1" ht="29" customHeight="1" spans="1:19">
      <c r="A12" s="16">
        <v>9</v>
      </c>
      <c r="B12" s="17" t="s">
        <v>39</v>
      </c>
      <c r="C12" s="18" t="s">
        <v>51</v>
      </c>
      <c r="D12" s="19" t="s">
        <v>52</v>
      </c>
      <c r="E12" s="20" t="s">
        <v>53</v>
      </c>
      <c r="F12" s="10" t="s">
        <v>35</v>
      </c>
      <c r="G12" s="14" t="str">
        <f>VLOOKUP(D12,[1]Sheet1!$A$1:$IV$65536,9,FALSE)</f>
        <v>/</v>
      </c>
      <c r="H12" s="15">
        <v>16</v>
      </c>
      <c r="I12" s="15">
        <v>1173</v>
      </c>
      <c r="J12" s="25">
        <f t="shared" si="0"/>
        <v>2346</v>
      </c>
      <c r="K12" s="15">
        <v>28</v>
      </c>
      <c r="L12" s="15">
        <v>2533</v>
      </c>
      <c r="M12" s="25">
        <f t="shared" si="1"/>
        <v>7599</v>
      </c>
      <c r="N12" s="15">
        <v>44</v>
      </c>
      <c r="O12" s="15">
        <v>3706</v>
      </c>
      <c r="P12" s="26">
        <f t="shared" si="2"/>
        <v>9945</v>
      </c>
      <c r="Q12" s="30">
        <v>0</v>
      </c>
      <c r="R12" s="10">
        <f t="shared" si="3"/>
        <v>9945</v>
      </c>
      <c r="S12" s="31"/>
    </row>
    <row r="13" s="2" customFormat="1" ht="29" customHeight="1" spans="1:19">
      <c r="A13" s="10">
        <v>10</v>
      </c>
      <c r="B13" s="17" t="s">
        <v>31</v>
      </c>
      <c r="C13" s="18" t="s">
        <v>45</v>
      </c>
      <c r="D13" s="19" t="s">
        <v>54</v>
      </c>
      <c r="E13" s="20" t="s">
        <v>55</v>
      </c>
      <c r="F13" s="10" t="s">
        <v>35</v>
      </c>
      <c r="G13" s="14" t="str">
        <f>VLOOKUP(D13,[1]Sheet1!$A$1:$IV$65536,9,FALSE)</f>
        <v>JY33201170010241</v>
      </c>
      <c r="H13" s="15">
        <v>58</v>
      </c>
      <c r="I13" s="15">
        <v>1425</v>
      </c>
      <c r="J13" s="25">
        <f t="shared" si="0"/>
        <v>2850</v>
      </c>
      <c r="K13" s="15">
        <v>52</v>
      </c>
      <c r="L13" s="15">
        <v>3624</v>
      </c>
      <c r="M13" s="25">
        <f t="shared" si="1"/>
        <v>10872</v>
      </c>
      <c r="N13" s="15">
        <v>110</v>
      </c>
      <c r="O13" s="15">
        <v>5049</v>
      </c>
      <c r="P13" s="26">
        <f t="shared" si="2"/>
        <v>13722</v>
      </c>
      <c r="Q13" s="30">
        <f t="shared" ref="Q13:Q20" si="4">O13*2</f>
        <v>10098</v>
      </c>
      <c r="R13" s="10">
        <f t="shared" si="3"/>
        <v>23820</v>
      </c>
      <c r="S13" s="31"/>
    </row>
    <row r="14" s="2" customFormat="1" ht="29" customHeight="1" spans="1:19">
      <c r="A14" s="16">
        <v>11</v>
      </c>
      <c r="B14" s="17" t="s">
        <v>56</v>
      </c>
      <c r="C14" s="18" t="s">
        <v>57</v>
      </c>
      <c r="D14" s="19" t="s">
        <v>58</v>
      </c>
      <c r="E14" s="20" t="s">
        <v>59</v>
      </c>
      <c r="F14" s="10" t="s">
        <v>60</v>
      </c>
      <c r="G14" s="14" t="str">
        <f>VLOOKUP(D14,[1]Sheet1!$A$1:$IV$65536,9,FALSE)</f>
        <v>JY33201240072878</v>
      </c>
      <c r="H14" s="15">
        <v>68</v>
      </c>
      <c r="I14" s="15">
        <v>6112</v>
      </c>
      <c r="J14" s="25">
        <f t="shared" si="0"/>
        <v>12224</v>
      </c>
      <c r="K14" s="15">
        <v>22</v>
      </c>
      <c r="L14" s="15">
        <v>1850</v>
      </c>
      <c r="M14" s="25">
        <f t="shared" si="1"/>
        <v>5550</v>
      </c>
      <c r="N14" s="15">
        <v>90</v>
      </c>
      <c r="O14" s="15">
        <v>7962</v>
      </c>
      <c r="P14" s="26">
        <f t="shared" si="2"/>
        <v>17774</v>
      </c>
      <c r="Q14" s="30">
        <f t="shared" si="4"/>
        <v>15924</v>
      </c>
      <c r="R14" s="10">
        <f t="shared" si="3"/>
        <v>33698</v>
      </c>
      <c r="S14" s="31"/>
    </row>
    <row r="15" s="2" customFormat="1" ht="29" customHeight="1" spans="1:19">
      <c r="A15" s="16">
        <v>12</v>
      </c>
      <c r="B15" s="17" t="s">
        <v>61</v>
      </c>
      <c r="C15" s="18" t="s">
        <v>62</v>
      </c>
      <c r="D15" s="19" t="s">
        <v>63</v>
      </c>
      <c r="E15" s="20" t="s">
        <v>64</v>
      </c>
      <c r="F15" s="10" t="s">
        <v>65</v>
      </c>
      <c r="G15" s="14" t="str">
        <f>VLOOKUP(D15,[1]Sheet1!$A$1:$IV$65536,9,FALSE)</f>
        <v>JY33201170073154</v>
      </c>
      <c r="H15" s="15">
        <v>10</v>
      </c>
      <c r="I15" s="15">
        <v>96</v>
      </c>
      <c r="J15" s="25">
        <f t="shared" si="0"/>
        <v>192</v>
      </c>
      <c r="K15" s="15">
        <v>63</v>
      </c>
      <c r="L15" s="15">
        <v>4355</v>
      </c>
      <c r="M15" s="25">
        <f t="shared" si="1"/>
        <v>13065</v>
      </c>
      <c r="N15" s="15">
        <v>73</v>
      </c>
      <c r="O15" s="15">
        <v>4451</v>
      </c>
      <c r="P15" s="26">
        <f t="shared" si="2"/>
        <v>13257</v>
      </c>
      <c r="Q15" s="30">
        <f t="shared" si="4"/>
        <v>8902</v>
      </c>
      <c r="R15" s="10">
        <f t="shared" si="3"/>
        <v>22159</v>
      </c>
      <c r="S15" s="31"/>
    </row>
    <row r="16" s="2" customFormat="1" ht="29" customHeight="1" spans="1:19">
      <c r="A16" s="10">
        <v>13</v>
      </c>
      <c r="B16" s="17" t="s">
        <v>61</v>
      </c>
      <c r="C16" s="18" t="s">
        <v>66</v>
      </c>
      <c r="D16" s="19" t="s">
        <v>67</v>
      </c>
      <c r="E16" s="20" t="s">
        <v>68</v>
      </c>
      <c r="F16" s="10" t="s">
        <v>65</v>
      </c>
      <c r="G16" s="14" t="str">
        <f>VLOOKUP(D16,[1]Sheet1!$A$1:$IV$65536,9,FALSE)</f>
        <v>JY33201170068819</v>
      </c>
      <c r="H16" s="15">
        <v>40</v>
      </c>
      <c r="I16" s="15">
        <v>533</v>
      </c>
      <c r="J16" s="25">
        <f t="shared" si="0"/>
        <v>1066</v>
      </c>
      <c r="K16" s="15">
        <v>63</v>
      </c>
      <c r="L16" s="15">
        <v>3684</v>
      </c>
      <c r="M16" s="25">
        <f t="shared" si="1"/>
        <v>11052</v>
      </c>
      <c r="N16" s="15">
        <v>103</v>
      </c>
      <c r="O16" s="15">
        <v>4217</v>
      </c>
      <c r="P16" s="26">
        <f t="shared" si="2"/>
        <v>12118</v>
      </c>
      <c r="Q16" s="30">
        <f t="shared" si="4"/>
        <v>8434</v>
      </c>
      <c r="R16" s="10">
        <f t="shared" si="3"/>
        <v>20552</v>
      </c>
      <c r="S16" s="31"/>
    </row>
    <row r="17" s="2" customFormat="1" ht="29" customHeight="1" spans="1:19">
      <c r="A17" s="16">
        <v>14</v>
      </c>
      <c r="B17" s="17" t="s">
        <v>61</v>
      </c>
      <c r="C17" s="18" t="s">
        <v>69</v>
      </c>
      <c r="D17" s="19" t="s">
        <v>70</v>
      </c>
      <c r="E17" s="20" t="s">
        <v>71</v>
      </c>
      <c r="F17" s="10" t="s">
        <v>65</v>
      </c>
      <c r="G17" s="14" t="str">
        <f>VLOOKUP(D17,[1]Sheet1!$A$1:$IV$65536,9,FALSE)</f>
        <v>JY33201170073162</v>
      </c>
      <c r="H17" s="15">
        <v>11</v>
      </c>
      <c r="I17" s="15">
        <v>136</v>
      </c>
      <c r="J17" s="25">
        <f t="shared" si="0"/>
        <v>272</v>
      </c>
      <c r="K17" s="15">
        <v>57</v>
      </c>
      <c r="L17" s="15">
        <v>3873</v>
      </c>
      <c r="M17" s="25">
        <f t="shared" si="1"/>
        <v>11619</v>
      </c>
      <c r="N17" s="15">
        <v>68</v>
      </c>
      <c r="O17" s="15">
        <v>4009</v>
      </c>
      <c r="P17" s="26">
        <f t="shared" si="2"/>
        <v>11891</v>
      </c>
      <c r="Q17" s="30">
        <f t="shared" si="4"/>
        <v>8018</v>
      </c>
      <c r="R17" s="10">
        <f t="shared" si="3"/>
        <v>19909</v>
      </c>
      <c r="S17" s="31"/>
    </row>
    <row r="18" s="2" customFormat="1" ht="29" customHeight="1" spans="1:19">
      <c r="A18" s="16">
        <v>15</v>
      </c>
      <c r="B18" s="17" t="s">
        <v>56</v>
      </c>
      <c r="C18" s="18" t="s">
        <v>72</v>
      </c>
      <c r="D18" s="19" t="s">
        <v>73</v>
      </c>
      <c r="E18" s="20" t="s">
        <v>74</v>
      </c>
      <c r="F18" s="10" t="s">
        <v>75</v>
      </c>
      <c r="G18" s="14" t="str">
        <f>VLOOKUP(D18,[1]Sheet1!$A$1:$IV$65536,9,FALSE)</f>
        <v>JY33201240043036</v>
      </c>
      <c r="H18" s="15">
        <v>519</v>
      </c>
      <c r="I18" s="15">
        <v>11604</v>
      </c>
      <c r="J18" s="25">
        <f t="shared" si="0"/>
        <v>23208</v>
      </c>
      <c r="K18" s="15">
        <v>89</v>
      </c>
      <c r="L18" s="15">
        <v>3333</v>
      </c>
      <c r="M18" s="25">
        <f t="shared" si="1"/>
        <v>9999</v>
      </c>
      <c r="N18" s="15">
        <v>608</v>
      </c>
      <c r="O18" s="15">
        <v>14937</v>
      </c>
      <c r="P18" s="26">
        <f t="shared" si="2"/>
        <v>33207</v>
      </c>
      <c r="Q18" s="30">
        <f t="shared" si="4"/>
        <v>29874</v>
      </c>
      <c r="R18" s="10">
        <f t="shared" si="3"/>
        <v>63081</v>
      </c>
      <c r="S18" s="31"/>
    </row>
    <row r="19" s="2" customFormat="1" ht="29" customHeight="1" spans="1:19">
      <c r="A19" s="10">
        <v>16</v>
      </c>
      <c r="B19" s="17" t="s">
        <v>56</v>
      </c>
      <c r="C19" s="18" t="s">
        <v>76</v>
      </c>
      <c r="D19" s="19" t="s">
        <v>77</v>
      </c>
      <c r="E19" s="20" t="s">
        <v>78</v>
      </c>
      <c r="F19" s="10" t="s">
        <v>79</v>
      </c>
      <c r="G19" s="14" t="str">
        <f>VLOOKUP(D19,[1]Sheet1!$A$1:$IV$65536,9,FALSE)</f>
        <v>JY33201170080422</v>
      </c>
      <c r="H19" s="15">
        <v>100</v>
      </c>
      <c r="I19" s="15">
        <v>5317</v>
      </c>
      <c r="J19" s="25">
        <f t="shared" si="0"/>
        <v>10634</v>
      </c>
      <c r="K19" s="15">
        <v>34</v>
      </c>
      <c r="L19" s="15">
        <v>3706</v>
      </c>
      <c r="M19" s="25">
        <f t="shared" si="1"/>
        <v>11118</v>
      </c>
      <c r="N19" s="15">
        <v>134</v>
      </c>
      <c r="O19" s="15">
        <v>9023</v>
      </c>
      <c r="P19" s="26">
        <f t="shared" si="2"/>
        <v>21752</v>
      </c>
      <c r="Q19" s="30">
        <f t="shared" si="4"/>
        <v>18046</v>
      </c>
      <c r="R19" s="10">
        <f t="shared" si="3"/>
        <v>39798</v>
      </c>
      <c r="S19" s="31"/>
    </row>
    <row r="20" s="2" customFormat="1" ht="29" customHeight="1" spans="1:19">
      <c r="A20" s="16">
        <v>17</v>
      </c>
      <c r="B20" s="17" t="s">
        <v>26</v>
      </c>
      <c r="C20" s="18" t="s">
        <v>80</v>
      </c>
      <c r="D20" s="19" t="s">
        <v>81</v>
      </c>
      <c r="E20" s="20" t="s">
        <v>82</v>
      </c>
      <c r="F20" s="10" t="s">
        <v>83</v>
      </c>
      <c r="G20" s="14" t="str">
        <f>VLOOKUP(D20,[1]Sheet1!$A$1:$IV$65536,9,FALSE)</f>
        <v>JY33201170009043</v>
      </c>
      <c r="H20" s="15">
        <v>593</v>
      </c>
      <c r="I20" s="15">
        <v>6220</v>
      </c>
      <c r="J20" s="25">
        <f t="shared" ref="J20:J35" si="5">I20*2</f>
        <v>12440</v>
      </c>
      <c r="K20" s="15">
        <v>255</v>
      </c>
      <c r="L20" s="15">
        <v>3852</v>
      </c>
      <c r="M20" s="25">
        <f t="shared" ref="M20:M35" si="6">L20*3</f>
        <v>11556</v>
      </c>
      <c r="N20" s="15">
        <v>848</v>
      </c>
      <c r="O20" s="15">
        <v>10072</v>
      </c>
      <c r="P20" s="26">
        <f t="shared" ref="P20:P35" si="7">J20+M20</f>
        <v>23996</v>
      </c>
      <c r="Q20" s="30">
        <f t="shared" si="4"/>
        <v>20144</v>
      </c>
      <c r="R20" s="10">
        <f t="shared" ref="R20:R35" si="8">P20+Q20</f>
        <v>44140</v>
      </c>
      <c r="S20" s="31"/>
    </row>
    <row r="21" s="1" customFormat="1" ht="29" customHeight="1" spans="1:19">
      <c r="A21" s="16">
        <v>18</v>
      </c>
      <c r="B21" s="17" t="s">
        <v>26</v>
      </c>
      <c r="C21" s="18" t="s">
        <v>84</v>
      </c>
      <c r="D21" s="19" t="s">
        <v>85</v>
      </c>
      <c r="E21" s="17" t="s">
        <v>86</v>
      </c>
      <c r="F21" s="10" t="s">
        <v>83</v>
      </c>
      <c r="G21" s="14" t="str">
        <f>VLOOKUP(D21,[1]Sheet1!$A$1:$IV$65536,9,FALSE)</f>
        <v>/</v>
      </c>
      <c r="H21" s="15">
        <v>2</v>
      </c>
      <c r="I21" s="15">
        <v>3</v>
      </c>
      <c r="J21" s="25">
        <f t="shared" si="5"/>
        <v>6</v>
      </c>
      <c r="K21" s="15">
        <v>12</v>
      </c>
      <c r="L21" s="15">
        <v>24</v>
      </c>
      <c r="M21" s="25">
        <f t="shared" si="6"/>
        <v>72</v>
      </c>
      <c r="N21" s="15">
        <v>14</v>
      </c>
      <c r="O21" s="15">
        <v>27</v>
      </c>
      <c r="P21" s="26">
        <f t="shared" si="7"/>
        <v>78</v>
      </c>
      <c r="Q21" s="30">
        <v>0</v>
      </c>
      <c r="R21" s="10">
        <f t="shared" si="8"/>
        <v>78</v>
      </c>
      <c r="S21" s="10"/>
    </row>
    <row r="22" s="1" customFormat="1" ht="29" customHeight="1" spans="1:19">
      <c r="A22" s="10">
        <v>19</v>
      </c>
      <c r="B22" s="17" t="s">
        <v>26</v>
      </c>
      <c r="C22" s="18" t="s">
        <v>87</v>
      </c>
      <c r="D22" s="19" t="s">
        <v>88</v>
      </c>
      <c r="E22" s="17" t="s">
        <v>89</v>
      </c>
      <c r="F22" s="10" t="s">
        <v>83</v>
      </c>
      <c r="G22" s="14" t="str">
        <f>VLOOKUP(D22,[1]Sheet1!$A$1:$IV$65536,9,FALSE)</f>
        <v>/</v>
      </c>
      <c r="H22" s="15">
        <v>1</v>
      </c>
      <c r="I22" s="15">
        <v>1</v>
      </c>
      <c r="J22" s="25">
        <f t="shared" si="5"/>
        <v>2</v>
      </c>
      <c r="K22" s="15">
        <v>1</v>
      </c>
      <c r="L22" s="15">
        <v>1</v>
      </c>
      <c r="M22" s="25">
        <f t="shared" si="6"/>
        <v>3</v>
      </c>
      <c r="N22" s="15">
        <v>2</v>
      </c>
      <c r="O22" s="15">
        <v>2</v>
      </c>
      <c r="P22" s="26">
        <f t="shared" si="7"/>
        <v>5</v>
      </c>
      <c r="Q22" s="30">
        <v>0</v>
      </c>
      <c r="R22" s="10">
        <f t="shared" si="8"/>
        <v>5</v>
      </c>
      <c r="S22" s="10"/>
    </row>
    <row r="23" s="1" customFormat="1" ht="29" customHeight="1" spans="1:19">
      <c r="A23" s="16">
        <v>20</v>
      </c>
      <c r="B23" s="17" t="s">
        <v>26</v>
      </c>
      <c r="C23" s="18" t="s">
        <v>90</v>
      </c>
      <c r="D23" s="19" t="s">
        <v>91</v>
      </c>
      <c r="E23" s="17" t="s">
        <v>92</v>
      </c>
      <c r="F23" s="10" t="s">
        <v>83</v>
      </c>
      <c r="G23" s="14" t="str">
        <f>VLOOKUP(D23,[1]Sheet1!$A$1:$IV$65536,9,FALSE)</f>
        <v>/</v>
      </c>
      <c r="H23" s="15">
        <v>1</v>
      </c>
      <c r="I23" s="15">
        <v>1</v>
      </c>
      <c r="J23" s="25">
        <f t="shared" si="5"/>
        <v>2</v>
      </c>
      <c r="K23" s="15">
        <v>6</v>
      </c>
      <c r="L23" s="15">
        <v>11</v>
      </c>
      <c r="M23" s="25">
        <f t="shared" si="6"/>
        <v>33</v>
      </c>
      <c r="N23" s="15">
        <v>7</v>
      </c>
      <c r="O23" s="15">
        <v>12</v>
      </c>
      <c r="P23" s="26">
        <f t="shared" si="7"/>
        <v>35</v>
      </c>
      <c r="Q23" s="30">
        <v>0</v>
      </c>
      <c r="R23" s="10">
        <f t="shared" si="8"/>
        <v>35</v>
      </c>
      <c r="S23" s="10"/>
    </row>
    <row r="24" s="1" customFormat="1" ht="29" customHeight="1" spans="1:19">
      <c r="A24" s="16">
        <v>21</v>
      </c>
      <c r="B24" s="17" t="s">
        <v>26</v>
      </c>
      <c r="C24" s="18" t="s">
        <v>93</v>
      </c>
      <c r="D24" s="19" t="s">
        <v>94</v>
      </c>
      <c r="E24" s="17" t="s">
        <v>95</v>
      </c>
      <c r="F24" s="10" t="s">
        <v>83</v>
      </c>
      <c r="G24" s="14" t="str">
        <f>VLOOKUP(D24,[1]Sheet1!$A$1:$IV$65536,9,FALSE)</f>
        <v>/</v>
      </c>
      <c r="H24" s="15">
        <v>6</v>
      </c>
      <c r="I24" s="15">
        <v>9</v>
      </c>
      <c r="J24" s="25">
        <f t="shared" si="5"/>
        <v>18</v>
      </c>
      <c r="K24" s="15">
        <v>0</v>
      </c>
      <c r="L24" s="15">
        <v>0</v>
      </c>
      <c r="M24" s="25">
        <f t="shared" si="6"/>
        <v>0</v>
      </c>
      <c r="N24" s="15">
        <v>6</v>
      </c>
      <c r="O24" s="15">
        <v>9</v>
      </c>
      <c r="P24" s="26">
        <f t="shared" si="7"/>
        <v>18</v>
      </c>
      <c r="Q24" s="30">
        <v>0</v>
      </c>
      <c r="R24" s="10">
        <f t="shared" si="8"/>
        <v>18</v>
      </c>
      <c r="S24" s="10"/>
    </row>
    <row r="25" s="1" customFormat="1" ht="29" customHeight="1" spans="1:19">
      <c r="A25" s="10">
        <v>22</v>
      </c>
      <c r="B25" s="17" t="s">
        <v>26</v>
      </c>
      <c r="C25" s="18" t="s">
        <v>96</v>
      </c>
      <c r="D25" s="19" t="s">
        <v>97</v>
      </c>
      <c r="E25" s="17" t="s">
        <v>98</v>
      </c>
      <c r="F25" s="10" t="s">
        <v>83</v>
      </c>
      <c r="G25" s="14" t="str">
        <f>VLOOKUP(D25,[1]Sheet1!$A$1:$IV$65536,9,FALSE)</f>
        <v>/</v>
      </c>
      <c r="H25" s="15">
        <v>0</v>
      </c>
      <c r="I25" s="15">
        <v>0</v>
      </c>
      <c r="J25" s="25">
        <f t="shared" si="5"/>
        <v>0</v>
      </c>
      <c r="K25" s="15">
        <v>1</v>
      </c>
      <c r="L25" s="15">
        <v>1</v>
      </c>
      <c r="M25" s="25">
        <f t="shared" si="6"/>
        <v>3</v>
      </c>
      <c r="N25" s="15">
        <v>1</v>
      </c>
      <c r="O25" s="15">
        <v>1</v>
      </c>
      <c r="P25" s="26">
        <f t="shared" si="7"/>
        <v>3</v>
      </c>
      <c r="Q25" s="30">
        <v>0</v>
      </c>
      <c r="R25" s="10">
        <f t="shared" si="8"/>
        <v>3</v>
      </c>
      <c r="S25" s="10"/>
    </row>
    <row r="26" s="1" customFormat="1" ht="29" customHeight="1" spans="1:19">
      <c r="A26" s="16">
        <v>23</v>
      </c>
      <c r="B26" s="17" t="s">
        <v>26</v>
      </c>
      <c r="C26" s="18" t="s">
        <v>99</v>
      </c>
      <c r="D26" s="19" t="s">
        <v>100</v>
      </c>
      <c r="E26" s="17" t="s">
        <v>101</v>
      </c>
      <c r="F26" s="10" t="s">
        <v>83</v>
      </c>
      <c r="G26" s="14" t="str">
        <f>VLOOKUP(D26,[1]Sheet1!$A$1:$IV$65536,9,FALSE)</f>
        <v>/</v>
      </c>
      <c r="H26" s="15">
        <v>2</v>
      </c>
      <c r="I26" s="15">
        <v>2</v>
      </c>
      <c r="J26" s="25">
        <f t="shared" si="5"/>
        <v>4</v>
      </c>
      <c r="K26" s="15">
        <v>3</v>
      </c>
      <c r="L26" s="15">
        <v>3</v>
      </c>
      <c r="M26" s="25">
        <f t="shared" si="6"/>
        <v>9</v>
      </c>
      <c r="N26" s="15">
        <v>5</v>
      </c>
      <c r="O26" s="15">
        <v>5</v>
      </c>
      <c r="P26" s="26">
        <f t="shared" si="7"/>
        <v>13</v>
      </c>
      <c r="Q26" s="30">
        <v>0</v>
      </c>
      <c r="R26" s="10">
        <f t="shared" si="8"/>
        <v>13</v>
      </c>
      <c r="S26" s="10"/>
    </row>
    <row r="27" s="1" customFormat="1" ht="29" customHeight="1" spans="1:19">
      <c r="A27" s="16">
        <v>24</v>
      </c>
      <c r="B27" s="17" t="s">
        <v>26</v>
      </c>
      <c r="C27" s="18" t="s">
        <v>102</v>
      </c>
      <c r="D27" s="19" t="s">
        <v>103</v>
      </c>
      <c r="E27" s="17" t="s">
        <v>104</v>
      </c>
      <c r="F27" s="10" t="s">
        <v>83</v>
      </c>
      <c r="G27" s="14" t="str">
        <f>VLOOKUP(D27,[1]Sheet1!$A$1:$IV$65536,9,FALSE)</f>
        <v>/</v>
      </c>
      <c r="H27" s="15">
        <v>8</v>
      </c>
      <c r="I27" s="15">
        <v>16</v>
      </c>
      <c r="J27" s="25">
        <f t="shared" si="5"/>
        <v>32</v>
      </c>
      <c r="K27" s="15">
        <v>5</v>
      </c>
      <c r="L27" s="15">
        <v>10</v>
      </c>
      <c r="M27" s="25">
        <f t="shared" si="6"/>
        <v>30</v>
      </c>
      <c r="N27" s="15">
        <v>13</v>
      </c>
      <c r="O27" s="15">
        <v>26</v>
      </c>
      <c r="P27" s="26">
        <f t="shared" si="7"/>
        <v>62</v>
      </c>
      <c r="Q27" s="30">
        <v>0</v>
      </c>
      <c r="R27" s="10">
        <f t="shared" si="8"/>
        <v>62</v>
      </c>
      <c r="S27" s="10"/>
    </row>
    <row r="28" s="2" customFormat="1" ht="29" customHeight="1" spans="1:19">
      <c r="A28" s="10">
        <v>25</v>
      </c>
      <c r="B28" s="17" t="s">
        <v>26</v>
      </c>
      <c r="C28" s="18" t="s">
        <v>99</v>
      </c>
      <c r="D28" s="19" t="s">
        <v>105</v>
      </c>
      <c r="E28" s="20" t="s">
        <v>106</v>
      </c>
      <c r="F28" s="10" t="s">
        <v>83</v>
      </c>
      <c r="G28" s="14" t="str">
        <f>VLOOKUP(D28,[1]Sheet1!$A$1:$IV$65536,9,FALSE)</f>
        <v>/</v>
      </c>
      <c r="H28" s="15">
        <v>43</v>
      </c>
      <c r="I28" s="15">
        <v>46</v>
      </c>
      <c r="J28" s="25">
        <f t="shared" si="5"/>
        <v>92</v>
      </c>
      <c r="K28" s="15">
        <v>6</v>
      </c>
      <c r="L28" s="15">
        <v>9</v>
      </c>
      <c r="M28" s="25">
        <f t="shared" si="6"/>
        <v>27</v>
      </c>
      <c r="N28" s="15">
        <v>49</v>
      </c>
      <c r="O28" s="15">
        <v>55</v>
      </c>
      <c r="P28" s="26">
        <f t="shared" si="7"/>
        <v>119</v>
      </c>
      <c r="Q28" s="30">
        <v>0</v>
      </c>
      <c r="R28" s="10">
        <f t="shared" si="8"/>
        <v>119</v>
      </c>
      <c r="S28" s="31"/>
    </row>
    <row r="29" s="1" customFormat="1" ht="29" customHeight="1" spans="1:19">
      <c r="A29" s="16">
        <v>26</v>
      </c>
      <c r="B29" s="17" t="s">
        <v>26</v>
      </c>
      <c r="C29" s="18" t="s">
        <v>107</v>
      </c>
      <c r="D29" s="19" t="s">
        <v>108</v>
      </c>
      <c r="E29" s="17" t="s">
        <v>109</v>
      </c>
      <c r="F29" s="10" t="s">
        <v>83</v>
      </c>
      <c r="G29" s="14" t="str">
        <f>VLOOKUP(D29,[1]Sheet1!$A$1:$IV$65536,9,FALSE)</f>
        <v>/</v>
      </c>
      <c r="H29" s="15">
        <v>3</v>
      </c>
      <c r="I29" s="15">
        <v>7</v>
      </c>
      <c r="J29" s="25">
        <f t="shared" si="5"/>
        <v>14</v>
      </c>
      <c r="K29" s="15">
        <v>1</v>
      </c>
      <c r="L29" s="15">
        <v>1</v>
      </c>
      <c r="M29" s="25">
        <f t="shared" si="6"/>
        <v>3</v>
      </c>
      <c r="N29" s="15">
        <v>4</v>
      </c>
      <c r="O29" s="15">
        <v>8</v>
      </c>
      <c r="P29" s="26">
        <f t="shared" si="7"/>
        <v>17</v>
      </c>
      <c r="Q29" s="30">
        <v>0</v>
      </c>
      <c r="R29" s="10">
        <f t="shared" si="8"/>
        <v>17</v>
      </c>
      <c r="S29" s="10"/>
    </row>
    <row r="30" s="1" customFormat="1" ht="29" customHeight="1" spans="1:19">
      <c r="A30" s="16">
        <v>27</v>
      </c>
      <c r="B30" s="17" t="s">
        <v>26</v>
      </c>
      <c r="C30" s="18" t="s">
        <v>110</v>
      </c>
      <c r="D30" s="19" t="s">
        <v>111</v>
      </c>
      <c r="E30" s="17" t="s">
        <v>112</v>
      </c>
      <c r="F30" s="10" t="s">
        <v>83</v>
      </c>
      <c r="G30" s="14" t="str">
        <f>VLOOKUP(D30,[1]Sheet1!$A$1:$IV$65536,9,FALSE)</f>
        <v>/</v>
      </c>
      <c r="H30" s="15">
        <v>10</v>
      </c>
      <c r="I30" s="15">
        <v>11</v>
      </c>
      <c r="J30" s="25">
        <f t="shared" si="5"/>
        <v>22</v>
      </c>
      <c r="K30" s="15">
        <v>3</v>
      </c>
      <c r="L30" s="15">
        <v>4</v>
      </c>
      <c r="M30" s="25">
        <f t="shared" si="6"/>
        <v>12</v>
      </c>
      <c r="N30" s="15">
        <v>13</v>
      </c>
      <c r="O30" s="15">
        <v>15</v>
      </c>
      <c r="P30" s="26">
        <f t="shared" si="7"/>
        <v>34</v>
      </c>
      <c r="Q30" s="30">
        <v>0</v>
      </c>
      <c r="R30" s="10">
        <f t="shared" si="8"/>
        <v>34</v>
      </c>
      <c r="S30" s="10"/>
    </row>
    <row r="31" s="2" customFormat="1" ht="29" customHeight="1" spans="1:19">
      <c r="A31" s="10">
        <v>28</v>
      </c>
      <c r="B31" s="17" t="s">
        <v>31</v>
      </c>
      <c r="C31" s="18" t="s">
        <v>113</v>
      </c>
      <c r="D31" s="19" t="s">
        <v>114</v>
      </c>
      <c r="E31" s="20" t="s">
        <v>115</v>
      </c>
      <c r="F31" s="10" t="s">
        <v>116</v>
      </c>
      <c r="G31" s="14" t="str">
        <f>VLOOKUP(D31,[1]Sheet1!$A$1:$IV$65536,9,FALSE)</f>
        <v>/</v>
      </c>
      <c r="H31" s="15">
        <v>58</v>
      </c>
      <c r="I31" s="15">
        <v>1756</v>
      </c>
      <c r="J31" s="25">
        <f t="shared" si="5"/>
        <v>3512</v>
      </c>
      <c r="K31" s="15">
        <v>57</v>
      </c>
      <c r="L31" s="15">
        <v>3390</v>
      </c>
      <c r="M31" s="25">
        <f t="shared" si="6"/>
        <v>10170</v>
      </c>
      <c r="N31" s="15">
        <v>115</v>
      </c>
      <c r="O31" s="15">
        <v>5146</v>
      </c>
      <c r="P31" s="26">
        <f t="shared" si="7"/>
        <v>13682</v>
      </c>
      <c r="Q31" s="30">
        <v>0</v>
      </c>
      <c r="R31" s="10">
        <f t="shared" si="8"/>
        <v>13682</v>
      </c>
      <c r="S31" s="31"/>
    </row>
    <row r="32" s="1" customFormat="1" ht="29" customHeight="1" spans="1:19">
      <c r="A32" s="16">
        <v>29</v>
      </c>
      <c r="B32" s="17" t="s">
        <v>31</v>
      </c>
      <c r="C32" s="18" t="s">
        <v>117</v>
      </c>
      <c r="D32" s="19" t="s">
        <v>118</v>
      </c>
      <c r="E32" s="20" t="s">
        <v>119</v>
      </c>
      <c r="F32" s="10" t="s">
        <v>116</v>
      </c>
      <c r="G32" s="14" t="str">
        <f>VLOOKUP(D32,[1]Sheet1!$A$1:$IV$65536,9,FALSE)</f>
        <v>JY33201170079022</v>
      </c>
      <c r="H32" s="15">
        <v>244</v>
      </c>
      <c r="I32" s="15">
        <v>3352</v>
      </c>
      <c r="J32" s="25">
        <f t="shared" si="5"/>
        <v>6704</v>
      </c>
      <c r="K32" s="15">
        <v>85</v>
      </c>
      <c r="L32" s="15">
        <v>4529</v>
      </c>
      <c r="M32" s="25">
        <f t="shared" si="6"/>
        <v>13587</v>
      </c>
      <c r="N32" s="15">
        <v>329</v>
      </c>
      <c r="O32" s="15">
        <v>7881</v>
      </c>
      <c r="P32" s="26">
        <f t="shared" si="7"/>
        <v>20291</v>
      </c>
      <c r="Q32" s="30">
        <f>O32*2</f>
        <v>15762</v>
      </c>
      <c r="R32" s="10">
        <f t="shared" si="8"/>
        <v>36053</v>
      </c>
      <c r="S32" s="10"/>
    </row>
    <row r="33" s="2" customFormat="1" ht="29" customHeight="1" spans="1:19">
      <c r="A33" s="16">
        <v>30</v>
      </c>
      <c r="B33" s="17" t="s">
        <v>31</v>
      </c>
      <c r="C33" s="18" t="s">
        <v>120</v>
      </c>
      <c r="D33" s="19" t="s">
        <v>121</v>
      </c>
      <c r="E33" s="20" t="s">
        <v>122</v>
      </c>
      <c r="F33" s="10" t="s">
        <v>116</v>
      </c>
      <c r="G33" s="14" t="str">
        <f>VLOOKUP(D33,[1]Sheet1!$A$1:$IV$65536,9,FALSE)</f>
        <v>/</v>
      </c>
      <c r="H33" s="15">
        <v>4</v>
      </c>
      <c r="I33" s="15">
        <v>5</v>
      </c>
      <c r="J33" s="25">
        <f t="shared" si="5"/>
        <v>10</v>
      </c>
      <c r="K33" s="15">
        <v>20</v>
      </c>
      <c r="L33" s="15">
        <v>2208</v>
      </c>
      <c r="M33" s="25">
        <f t="shared" si="6"/>
        <v>6624</v>
      </c>
      <c r="N33" s="15">
        <v>24</v>
      </c>
      <c r="O33" s="15">
        <v>2213</v>
      </c>
      <c r="P33" s="26">
        <f t="shared" si="7"/>
        <v>6634</v>
      </c>
      <c r="Q33" s="30">
        <v>0</v>
      </c>
      <c r="R33" s="10">
        <f t="shared" si="8"/>
        <v>6634</v>
      </c>
      <c r="S33" s="31"/>
    </row>
    <row r="34" s="1" customFormat="1" ht="29" customHeight="1" spans="1:19">
      <c r="A34" s="10">
        <v>31</v>
      </c>
      <c r="B34" s="17" t="s">
        <v>31</v>
      </c>
      <c r="C34" s="18" t="s">
        <v>123</v>
      </c>
      <c r="D34" s="19" t="s">
        <v>124</v>
      </c>
      <c r="E34" s="20" t="s">
        <v>125</v>
      </c>
      <c r="F34" s="10" t="s">
        <v>116</v>
      </c>
      <c r="G34" s="14" t="str">
        <f>VLOOKUP(D34,[1]Sheet1!$A$1:$IV$65536,9,FALSE)</f>
        <v>JY33201170074788</v>
      </c>
      <c r="H34" s="15">
        <v>8</v>
      </c>
      <c r="I34" s="15">
        <v>485</v>
      </c>
      <c r="J34" s="25">
        <f t="shared" si="5"/>
        <v>970</v>
      </c>
      <c r="K34" s="15">
        <v>14</v>
      </c>
      <c r="L34" s="15">
        <v>1384</v>
      </c>
      <c r="M34" s="25">
        <f t="shared" si="6"/>
        <v>4152</v>
      </c>
      <c r="N34" s="15">
        <v>22</v>
      </c>
      <c r="O34" s="15">
        <v>1869</v>
      </c>
      <c r="P34" s="26">
        <f t="shared" si="7"/>
        <v>5122</v>
      </c>
      <c r="Q34" s="30">
        <f>O34*2</f>
        <v>3738</v>
      </c>
      <c r="R34" s="10">
        <f t="shared" si="8"/>
        <v>8860</v>
      </c>
      <c r="S34" s="10"/>
    </row>
    <row r="35" s="1" customFormat="1" ht="29" customHeight="1" spans="1:19">
      <c r="A35" s="16">
        <v>32</v>
      </c>
      <c r="B35" s="17" t="s">
        <v>31</v>
      </c>
      <c r="C35" s="18" t="s">
        <v>113</v>
      </c>
      <c r="D35" s="19" t="s">
        <v>126</v>
      </c>
      <c r="E35" s="20" t="s">
        <v>127</v>
      </c>
      <c r="F35" s="10" t="s">
        <v>116</v>
      </c>
      <c r="G35" s="14" t="str">
        <f>VLOOKUP(D35,[1]Sheet1!$A$1:$IV$65536,9,FALSE)</f>
        <v>/</v>
      </c>
      <c r="H35" s="15">
        <v>29</v>
      </c>
      <c r="I35" s="15">
        <v>1392</v>
      </c>
      <c r="J35" s="25">
        <f t="shared" si="5"/>
        <v>2784</v>
      </c>
      <c r="K35" s="15">
        <v>32</v>
      </c>
      <c r="L35" s="15">
        <v>902</v>
      </c>
      <c r="M35" s="25">
        <f t="shared" si="6"/>
        <v>2706</v>
      </c>
      <c r="N35" s="15">
        <v>61</v>
      </c>
      <c r="O35" s="15">
        <v>2294</v>
      </c>
      <c r="P35" s="26">
        <f t="shared" si="7"/>
        <v>5490</v>
      </c>
      <c r="Q35" s="30">
        <v>0</v>
      </c>
      <c r="R35" s="10">
        <f t="shared" si="8"/>
        <v>5490</v>
      </c>
      <c r="S35" s="10"/>
    </row>
    <row r="36" s="1" customFormat="1" ht="29" customHeight="1" spans="1:19">
      <c r="A36" s="16">
        <v>33</v>
      </c>
      <c r="B36" s="17" t="s">
        <v>31</v>
      </c>
      <c r="C36" s="18" t="s">
        <v>128</v>
      </c>
      <c r="D36" s="19" t="s">
        <v>129</v>
      </c>
      <c r="E36" s="20" t="s">
        <v>130</v>
      </c>
      <c r="F36" s="10" t="s">
        <v>116</v>
      </c>
      <c r="G36" s="14" t="str">
        <f>VLOOKUP(D36,[1]Sheet1!$A$1:$IV$65536,9,FALSE)</f>
        <v>/</v>
      </c>
      <c r="H36" s="15">
        <v>40</v>
      </c>
      <c r="I36" s="15">
        <v>939</v>
      </c>
      <c r="J36" s="25">
        <f t="shared" ref="J36:J67" si="9">I36*2</f>
        <v>1878</v>
      </c>
      <c r="K36" s="15">
        <v>61</v>
      </c>
      <c r="L36" s="15">
        <v>4873</v>
      </c>
      <c r="M36" s="25">
        <f t="shared" ref="M36:M67" si="10">L36*3</f>
        <v>14619</v>
      </c>
      <c r="N36" s="15">
        <v>101</v>
      </c>
      <c r="O36" s="15">
        <v>5812</v>
      </c>
      <c r="P36" s="26">
        <f t="shared" ref="P36:P67" si="11">J36+M36</f>
        <v>16497</v>
      </c>
      <c r="Q36" s="30">
        <v>0</v>
      </c>
      <c r="R36" s="10">
        <f t="shared" ref="R36:R67" si="12">P36+Q36</f>
        <v>16497</v>
      </c>
      <c r="S36" s="10"/>
    </row>
    <row r="37" s="1" customFormat="1" ht="29" customHeight="1" spans="1:19">
      <c r="A37" s="10">
        <v>34</v>
      </c>
      <c r="B37" s="17" t="s">
        <v>39</v>
      </c>
      <c r="C37" s="18" t="s">
        <v>131</v>
      </c>
      <c r="D37" s="19" t="s">
        <v>132</v>
      </c>
      <c r="E37" s="20" t="s">
        <v>133</v>
      </c>
      <c r="F37" s="10" t="s">
        <v>134</v>
      </c>
      <c r="G37" s="14" t="str">
        <f>VLOOKUP(D37,[1]Sheet1!$A$1:$IV$65536,9,FALSE)</f>
        <v>JY23201240058828
</v>
      </c>
      <c r="H37" s="15">
        <v>153</v>
      </c>
      <c r="I37" s="15">
        <v>3612</v>
      </c>
      <c r="J37" s="25">
        <f t="shared" si="9"/>
        <v>7224</v>
      </c>
      <c r="K37" s="15">
        <v>43</v>
      </c>
      <c r="L37" s="15">
        <v>1326</v>
      </c>
      <c r="M37" s="25">
        <f t="shared" si="10"/>
        <v>3978</v>
      </c>
      <c r="N37" s="15">
        <v>196</v>
      </c>
      <c r="O37" s="15">
        <v>4938</v>
      </c>
      <c r="P37" s="26">
        <f t="shared" si="11"/>
        <v>11202</v>
      </c>
      <c r="Q37" s="30">
        <f>O37*2</f>
        <v>9876</v>
      </c>
      <c r="R37" s="10">
        <f t="shared" si="12"/>
        <v>21078</v>
      </c>
      <c r="S37" s="10"/>
    </row>
    <row r="38" s="1" customFormat="1" ht="29" customHeight="1" spans="1:19">
      <c r="A38" s="16">
        <v>35</v>
      </c>
      <c r="B38" s="17" t="s">
        <v>135</v>
      </c>
      <c r="C38" s="17" t="s">
        <v>136</v>
      </c>
      <c r="D38" s="19" t="s">
        <v>137</v>
      </c>
      <c r="E38" s="21" t="s">
        <v>138</v>
      </c>
      <c r="F38" s="22" t="s">
        <v>139</v>
      </c>
      <c r="G38" s="14" t="str">
        <f>VLOOKUP(D38,[1]Sheet1!$A$1:$IV$65536,9,FALSE)</f>
        <v>JY33201170023704</v>
      </c>
      <c r="H38" s="15">
        <v>46</v>
      </c>
      <c r="I38" s="15">
        <v>1255</v>
      </c>
      <c r="J38" s="25">
        <f t="shared" si="9"/>
        <v>2510</v>
      </c>
      <c r="K38" s="15">
        <v>36</v>
      </c>
      <c r="L38" s="15">
        <v>3221</v>
      </c>
      <c r="M38" s="25">
        <f t="shared" si="10"/>
        <v>9663</v>
      </c>
      <c r="N38" s="15">
        <v>82</v>
      </c>
      <c r="O38" s="15">
        <v>4476</v>
      </c>
      <c r="P38" s="26">
        <f t="shared" si="11"/>
        <v>12173</v>
      </c>
      <c r="Q38" s="30">
        <f>O38*2</f>
        <v>8952</v>
      </c>
      <c r="R38" s="10">
        <f t="shared" si="12"/>
        <v>21125</v>
      </c>
      <c r="S38" s="10"/>
    </row>
    <row r="39" s="1" customFormat="1" ht="29" customHeight="1" spans="1:19">
      <c r="A39" s="16">
        <v>36</v>
      </c>
      <c r="B39" s="17" t="s">
        <v>135</v>
      </c>
      <c r="C39" s="18" t="s">
        <v>140</v>
      </c>
      <c r="D39" s="19" t="s">
        <v>141</v>
      </c>
      <c r="E39" s="20" t="s">
        <v>142</v>
      </c>
      <c r="F39" s="10" t="s">
        <v>143</v>
      </c>
      <c r="G39" s="14" t="str">
        <f>VLOOKUP(D39,[1]Sheet1!$A$1:$IV$65536,9,FALSE)</f>
        <v>JY33201170021973</v>
      </c>
      <c r="H39" s="15">
        <v>194</v>
      </c>
      <c r="I39" s="15">
        <v>4759</v>
      </c>
      <c r="J39" s="25">
        <f t="shared" si="9"/>
        <v>9518</v>
      </c>
      <c r="K39" s="15">
        <v>89</v>
      </c>
      <c r="L39" s="15">
        <v>3326</v>
      </c>
      <c r="M39" s="25">
        <f t="shared" si="10"/>
        <v>9978</v>
      </c>
      <c r="N39" s="15">
        <v>283</v>
      </c>
      <c r="O39" s="15">
        <v>8085</v>
      </c>
      <c r="P39" s="26">
        <f t="shared" si="11"/>
        <v>19496</v>
      </c>
      <c r="Q39" s="30">
        <f>O39*2</f>
        <v>16170</v>
      </c>
      <c r="R39" s="10">
        <f t="shared" si="12"/>
        <v>35666</v>
      </c>
      <c r="S39" s="10"/>
    </row>
    <row r="40" s="1" customFormat="1" ht="29" customHeight="1" spans="1:19">
      <c r="A40" s="10">
        <v>37</v>
      </c>
      <c r="B40" s="17" t="s">
        <v>135</v>
      </c>
      <c r="C40" s="18" t="s">
        <v>140</v>
      </c>
      <c r="D40" s="19" t="s">
        <v>144</v>
      </c>
      <c r="E40" s="20" t="s">
        <v>145</v>
      </c>
      <c r="F40" s="23" t="s">
        <v>143</v>
      </c>
      <c r="G40" s="14" t="str">
        <f>VLOOKUP(D40,[1]Sheet1!$A$1:$IV$65536,9,FALSE)</f>
        <v>JY33201240114606</v>
      </c>
      <c r="H40" s="15">
        <v>96</v>
      </c>
      <c r="I40" s="15">
        <v>1082</v>
      </c>
      <c r="J40" s="25">
        <f t="shared" si="9"/>
        <v>2164</v>
      </c>
      <c r="K40" s="15">
        <v>54</v>
      </c>
      <c r="L40" s="15">
        <v>1464</v>
      </c>
      <c r="M40" s="25">
        <f t="shared" si="10"/>
        <v>4392</v>
      </c>
      <c r="N40" s="15">
        <v>150</v>
      </c>
      <c r="O40" s="15">
        <v>2546</v>
      </c>
      <c r="P40" s="26">
        <f t="shared" si="11"/>
        <v>6556</v>
      </c>
      <c r="Q40" s="30">
        <f>O40*2</f>
        <v>5092</v>
      </c>
      <c r="R40" s="10">
        <f t="shared" si="12"/>
        <v>11648</v>
      </c>
      <c r="S40" s="10"/>
    </row>
    <row r="41" s="2" customFormat="1" ht="29" customHeight="1" spans="1:19">
      <c r="A41" s="16">
        <v>38</v>
      </c>
      <c r="B41" s="17" t="s">
        <v>39</v>
      </c>
      <c r="C41" s="18" t="s">
        <v>146</v>
      </c>
      <c r="D41" s="19" t="s">
        <v>147</v>
      </c>
      <c r="E41" s="20" t="s">
        <v>148</v>
      </c>
      <c r="F41" s="10" t="s">
        <v>149</v>
      </c>
      <c r="G41" s="14" t="str">
        <f>VLOOKUP(D41,[1]Sheet1!$A$1:$IV$65536,9,FALSE)</f>
        <v>JY33201170072045</v>
      </c>
      <c r="H41" s="15">
        <v>58</v>
      </c>
      <c r="I41" s="15">
        <v>2263</v>
      </c>
      <c r="J41" s="25">
        <f t="shared" si="9"/>
        <v>4526</v>
      </c>
      <c r="K41" s="15">
        <v>54</v>
      </c>
      <c r="L41" s="15">
        <v>2377</v>
      </c>
      <c r="M41" s="25">
        <f t="shared" si="10"/>
        <v>7131</v>
      </c>
      <c r="N41" s="15">
        <v>112</v>
      </c>
      <c r="O41" s="15">
        <v>4640</v>
      </c>
      <c r="P41" s="26">
        <f t="shared" si="11"/>
        <v>11657</v>
      </c>
      <c r="Q41" s="30">
        <f>O41*2</f>
        <v>9280</v>
      </c>
      <c r="R41" s="10">
        <f t="shared" si="12"/>
        <v>20937</v>
      </c>
      <c r="S41" s="31"/>
    </row>
    <row r="42" s="2" customFormat="1" ht="29" customHeight="1" spans="1:19">
      <c r="A42" s="16">
        <v>39</v>
      </c>
      <c r="B42" s="17" t="s">
        <v>39</v>
      </c>
      <c r="C42" s="18" t="s">
        <v>150</v>
      </c>
      <c r="D42" s="19" t="s">
        <v>151</v>
      </c>
      <c r="E42" s="20" t="s">
        <v>152</v>
      </c>
      <c r="F42" s="10" t="s">
        <v>149</v>
      </c>
      <c r="G42" s="14" t="str">
        <f>VLOOKUP(D42,[1]Sheet1!$A$1:$IV$65536,9,FALSE)</f>
        <v>/</v>
      </c>
      <c r="H42" s="15">
        <v>20</v>
      </c>
      <c r="I42" s="15">
        <v>546</v>
      </c>
      <c r="J42" s="25">
        <f t="shared" si="9"/>
        <v>1092</v>
      </c>
      <c r="K42" s="15">
        <v>50</v>
      </c>
      <c r="L42" s="15">
        <v>5155</v>
      </c>
      <c r="M42" s="25">
        <f t="shared" si="10"/>
        <v>15465</v>
      </c>
      <c r="N42" s="15">
        <v>70</v>
      </c>
      <c r="O42" s="15">
        <v>5701</v>
      </c>
      <c r="P42" s="26">
        <f t="shared" si="11"/>
        <v>16557</v>
      </c>
      <c r="Q42" s="30">
        <v>0</v>
      </c>
      <c r="R42" s="10">
        <f t="shared" si="12"/>
        <v>16557</v>
      </c>
      <c r="S42" s="31"/>
    </row>
    <row r="43" s="2" customFormat="1" ht="29" customHeight="1" spans="1:19">
      <c r="A43" s="10">
        <v>40</v>
      </c>
      <c r="B43" s="17" t="s">
        <v>39</v>
      </c>
      <c r="C43" s="18" t="s">
        <v>153</v>
      </c>
      <c r="D43" s="19" t="s">
        <v>154</v>
      </c>
      <c r="E43" s="20" t="s">
        <v>155</v>
      </c>
      <c r="F43" s="10" t="s">
        <v>156</v>
      </c>
      <c r="G43" s="14" t="str">
        <f>VLOOKUP(D43,[1]Sheet1!$A$1:$IV$65536,9,FALSE)</f>
        <v>JY33201240070649</v>
      </c>
      <c r="H43" s="15">
        <v>54</v>
      </c>
      <c r="I43" s="15">
        <v>1781</v>
      </c>
      <c r="J43" s="25">
        <f t="shared" si="9"/>
        <v>3562</v>
      </c>
      <c r="K43" s="15">
        <v>54</v>
      </c>
      <c r="L43" s="15">
        <v>4037</v>
      </c>
      <c r="M43" s="25">
        <f t="shared" si="10"/>
        <v>12111</v>
      </c>
      <c r="N43" s="15">
        <v>108</v>
      </c>
      <c r="O43" s="15">
        <v>5818</v>
      </c>
      <c r="P43" s="26">
        <f t="shared" si="11"/>
        <v>15673</v>
      </c>
      <c r="Q43" s="30">
        <f>O43*2</f>
        <v>11636</v>
      </c>
      <c r="R43" s="10">
        <f t="shared" si="12"/>
        <v>27309</v>
      </c>
      <c r="S43" s="31"/>
    </row>
    <row r="44" s="2" customFormat="1" ht="29" customHeight="1" spans="1:19">
      <c r="A44" s="16">
        <v>41</v>
      </c>
      <c r="B44" s="17" t="s">
        <v>157</v>
      </c>
      <c r="C44" s="18" t="s">
        <v>158</v>
      </c>
      <c r="D44" s="19" t="s">
        <v>159</v>
      </c>
      <c r="E44" s="20" t="s">
        <v>160</v>
      </c>
      <c r="F44" s="10" t="s">
        <v>161</v>
      </c>
      <c r="G44" s="14" t="str">
        <f>VLOOKUP(D44,[1]Sheet1!$A$1:$IV$65536,9,FALSE)</f>
        <v>/</v>
      </c>
      <c r="H44" s="15">
        <v>5</v>
      </c>
      <c r="I44" s="15">
        <v>322</v>
      </c>
      <c r="J44" s="25">
        <f t="shared" si="9"/>
        <v>644</v>
      </c>
      <c r="K44" s="15">
        <v>32</v>
      </c>
      <c r="L44" s="15">
        <v>2155</v>
      </c>
      <c r="M44" s="25">
        <f t="shared" si="10"/>
        <v>6465</v>
      </c>
      <c r="N44" s="15">
        <v>37</v>
      </c>
      <c r="O44" s="15">
        <v>2477</v>
      </c>
      <c r="P44" s="26">
        <f t="shared" si="11"/>
        <v>7109</v>
      </c>
      <c r="Q44" s="30">
        <v>0</v>
      </c>
      <c r="R44" s="10">
        <f t="shared" si="12"/>
        <v>7109</v>
      </c>
      <c r="S44" s="31"/>
    </row>
    <row r="45" s="2" customFormat="1" ht="29" customHeight="1" spans="1:19">
      <c r="A45" s="16">
        <v>42</v>
      </c>
      <c r="B45" s="17" t="s">
        <v>26</v>
      </c>
      <c r="C45" s="18" t="s">
        <v>162</v>
      </c>
      <c r="D45" s="19" t="s">
        <v>163</v>
      </c>
      <c r="E45" s="20" t="s">
        <v>164</v>
      </c>
      <c r="F45" s="10" t="s">
        <v>161</v>
      </c>
      <c r="G45" s="14" t="str">
        <f>VLOOKUP(D45,[1]Sheet1!$A$1:$IV$65536,9,FALSE)</f>
        <v>/</v>
      </c>
      <c r="H45" s="15">
        <v>26</v>
      </c>
      <c r="I45" s="15">
        <v>176</v>
      </c>
      <c r="J45" s="25">
        <f t="shared" si="9"/>
        <v>352</v>
      </c>
      <c r="K45" s="15">
        <v>28</v>
      </c>
      <c r="L45" s="15">
        <v>341</v>
      </c>
      <c r="M45" s="25">
        <f t="shared" si="10"/>
        <v>1023</v>
      </c>
      <c r="N45" s="15">
        <v>54</v>
      </c>
      <c r="O45" s="15">
        <v>517</v>
      </c>
      <c r="P45" s="26">
        <f t="shared" si="11"/>
        <v>1375</v>
      </c>
      <c r="Q45" s="30">
        <v>0</v>
      </c>
      <c r="R45" s="10">
        <f t="shared" si="12"/>
        <v>1375</v>
      </c>
      <c r="S45" s="31"/>
    </row>
    <row r="46" s="2" customFormat="1" ht="29" customHeight="1" spans="1:19">
      <c r="A46" s="10">
        <v>43</v>
      </c>
      <c r="B46" s="17" t="s">
        <v>135</v>
      </c>
      <c r="C46" s="18" t="s">
        <v>165</v>
      </c>
      <c r="D46" s="19" t="s">
        <v>166</v>
      </c>
      <c r="E46" s="20" t="s">
        <v>167</v>
      </c>
      <c r="F46" s="10" t="s">
        <v>161</v>
      </c>
      <c r="G46" s="14" t="str">
        <f>VLOOKUP(D46,[1]Sheet1!$A$1:$IV$65536,9,FALSE)</f>
        <v>/</v>
      </c>
      <c r="H46" s="15">
        <v>21</v>
      </c>
      <c r="I46" s="15">
        <v>521</v>
      </c>
      <c r="J46" s="25">
        <f t="shared" si="9"/>
        <v>1042</v>
      </c>
      <c r="K46" s="15">
        <v>31</v>
      </c>
      <c r="L46" s="15">
        <v>657</v>
      </c>
      <c r="M46" s="25">
        <f t="shared" si="10"/>
        <v>1971</v>
      </c>
      <c r="N46" s="15">
        <v>52</v>
      </c>
      <c r="O46" s="15">
        <v>1178</v>
      </c>
      <c r="P46" s="26">
        <f t="shared" si="11"/>
        <v>3013</v>
      </c>
      <c r="Q46" s="30">
        <v>0</v>
      </c>
      <c r="R46" s="10">
        <f t="shared" si="12"/>
        <v>3013</v>
      </c>
      <c r="S46" s="31"/>
    </row>
    <row r="47" s="2" customFormat="1" ht="29" customHeight="1" spans="1:19">
      <c r="A47" s="16">
        <v>44</v>
      </c>
      <c r="B47" s="17" t="s">
        <v>135</v>
      </c>
      <c r="C47" s="18" t="s">
        <v>165</v>
      </c>
      <c r="D47" s="19" t="s">
        <v>168</v>
      </c>
      <c r="E47" s="20" t="s">
        <v>169</v>
      </c>
      <c r="F47" s="10" t="s">
        <v>161</v>
      </c>
      <c r="G47" s="14" t="str">
        <f>VLOOKUP(D47,[1]Sheet1!$A$1:$IV$65536,9,FALSE)</f>
        <v>JY33201170077362</v>
      </c>
      <c r="H47" s="15">
        <v>61</v>
      </c>
      <c r="I47" s="15">
        <v>1792</v>
      </c>
      <c r="J47" s="25">
        <f t="shared" si="9"/>
        <v>3584</v>
      </c>
      <c r="K47" s="15">
        <v>35</v>
      </c>
      <c r="L47" s="15">
        <v>3128</v>
      </c>
      <c r="M47" s="25">
        <f t="shared" si="10"/>
        <v>9384</v>
      </c>
      <c r="N47" s="15">
        <v>96</v>
      </c>
      <c r="O47" s="15">
        <v>4920</v>
      </c>
      <c r="P47" s="26">
        <f t="shared" si="11"/>
        <v>12968</v>
      </c>
      <c r="Q47" s="30">
        <f>O47*2</f>
        <v>9840</v>
      </c>
      <c r="R47" s="10">
        <f t="shared" si="12"/>
        <v>22808</v>
      </c>
      <c r="S47" s="31"/>
    </row>
    <row r="48" s="1" customFormat="1" ht="29" customHeight="1" spans="1:19">
      <c r="A48" s="16">
        <v>45</v>
      </c>
      <c r="B48" s="17" t="s">
        <v>135</v>
      </c>
      <c r="C48" s="18" t="s">
        <v>165</v>
      </c>
      <c r="D48" s="19" t="s">
        <v>170</v>
      </c>
      <c r="E48" s="20" t="s">
        <v>171</v>
      </c>
      <c r="F48" s="10" t="s">
        <v>161</v>
      </c>
      <c r="G48" s="14" t="str">
        <f>VLOOKUP(D48,[1]Sheet1!$A$1:$IV$65536,9,FALSE)</f>
        <v>/</v>
      </c>
      <c r="H48" s="15">
        <v>8</v>
      </c>
      <c r="I48" s="15">
        <v>84</v>
      </c>
      <c r="J48" s="25">
        <f t="shared" si="9"/>
        <v>168</v>
      </c>
      <c r="K48" s="15">
        <v>25</v>
      </c>
      <c r="L48" s="15">
        <v>1380</v>
      </c>
      <c r="M48" s="25">
        <f t="shared" si="10"/>
        <v>4140</v>
      </c>
      <c r="N48" s="15">
        <v>33</v>
      </c>
      <c r="O48" s="15">
        <v>1464</v>
      </c>
      <c r="P48" s="26">
        <f t="shared" si="11"/>
        <v>4308</v>
      </c>
      <c r="Q48" s="30">
        <v>0</v>
      </c>
      <c r="R48" s="10">
        <f t="shared" si="12"/>
        <v>4308</v>
      </c>
      <c r="S48" s="10"/>
    </row>
    <row r="49" s="1" customFormat="1" ht="29" customHeight="1" spans="1:19">
      <c r="A49" s="10">
        <v>46</v>
      </c>
      <c r="B49" s="17" t="s">
        <v>26</v>
      </c>
      <c r="C49" s="18" t="s">
        <v>27</v>
      </c>
      <c r="D49" s="19" t="s">
        <v>172</v>
      </c>
      <c r="E49" s="20" t="s">
        <v>173</v>
      </c>
      <c r="F49" s="10" t="s">
        <v>161</v>
      </c>
      <c r="G49" s="14" t="str">
        <f>VLOOKUP(D49,[1]Sheet1!$A$1:$IV$65536,9,FALSE)</f>
        <v>/</v>
      </c>
      <c r="H49" s="15">
        <v>14</v>
      </c>
      <c r="I49" s="15">
        <v>57</v>
      </c>
      <c r="J49" s="25">
        <f t="shared" si="9"/>
        <v>114</v>
      </c>
      <c r="K49" s="15">
        <v>9</v>
      </c>
      <c r="L49" s="15">
        <v>51</v>
      </c>
      <c r="M49" s="25">
        <f t="shared" si="10"/>
        <v>153</v>
      </c>
      <c r="N49" s="15">
        <v>23</v>
      </c>
      <c r="O49" s="15">
        <v>108</v>
      </c>
      <c r="P49" s="26">
        <f t="shared" si="11"/>
        <v>267</v>
      </c>
      <c r="Q49" s="30">
        <v>0</v>
      </c>
      <c r="R49" s="10">
        <f t="shared" si="12"/>
        <v>267</v>
      </c>
      <c r="S49" s="10"/>
    </row>
    <row r="50" s="1" customFormat="1" ht="29" customHeight="1" spans="1:19">
      <c r="A50" s="16">
        <v>47</v>
      </c>
      <c r="B50" s="17" t="s">
        <v>135</v>
      </c>
      <c r="C50" s="18" t="s">
        <v>174</v>
      </c>
      <c r="D50" s="19" t="s">
        <v>175</v>
      </c>
      <c r="E50" s="20" t="s">
        <v>176</v>
      </c>
      <c r="F50" s="10" t="s">
        <v>161</v>
      </c>
      <c r="G50" s="14" t="str">
        <f>VLOOKUP(D50,[1]Sheet1!$A$1:$IV$65536,9,FALSE)</f>
        <v>JY33201170077338</v>
      </c>
      <c r="H50" s="15">
        <v>68</v>
      </c>
      <c r="I50" s="15">
        <v>2684</v>
      </c>
      <c r="J50" s="25">
        <f t="shared" si="9"/>
        <v>5368</v>
      </c>
      <c r="K50" s="15">
        <v>30</v>
      </c>
      <c r="L50" s="15">
        <v>2393</v>
      </c>
      <c r="M50" s="25">
        <f t="shared" si="10"/>
        <v>7179</v>
      </c>
      <c r="N50" s="15">
        <v>98</v>
      </c>
      <c r="O50" s="15">
        <v>5077</v>
      </c>
      <c r="P50" s="26">
        <f t="shared" si="11"/>
        <v>12547</v>
      </c>
      <c r="Q50" s="30">
        <f>O50*2</f>
        <v>10154</v>
      </c>
      <c r="R50" s="10">
        <f t="shared" si="12"/>
        <v>22701</v>
      </c>
      <c r="S50" s="10"/>
    </row>
    <row r="51" s="1" customFormat="1" ht="29" customHeight="1" spans="1:19">
      <c r="A51" s="16">
        <v>48</v>
      </c>
      <c r="B51" s="17" t="s">
        <v>26</v>
      </c>
      <c r="C51" s="18" t="s">
        <v>80</v>
      </c>
      <c r="D51" s="19" t="s">
        <v>177</v>
      </c>
      <c r="E51" s="20" t="s">
        <v>178</v>
      </c>
      <c r="F51" s="10" t="s">
        <v>161</v>
      </c>
      <c r="G51" s="14" t="str">
        <f>VLOOKUP(D51,[1]Sheet1!$A$1:$IV$65536,9,FALSE)</f>
        <v>/</v>
      </c>
      <c r="H51" s="15">
        <v>1</v>
      </c>
      <c r="I51" s="15">
        <v>1</v>
      </c>
      <c r="J51" s="25">
        <f t="shared" si="9"/>
        <v>2</v>
      </c>
      <c r="K51" s="15">
        <v>0</v>
      </c>
      <c r="L51" s="15">
        <v>0</v>
      </c>
      <c r="M51" s="25">
        <f t="shared" si="10"/>
        <v>0</v>
      </c>
      <c r="N51" s="15">
        <v>1</v>
      </c>
      <c r="O51" s="15">
        <v>1</v>
      </c>
      <c r="P51" s="26">
        <f t="shared" si="11"/>
        <v>2</v>
      </c>
      <c r="Q51" s="30">
        <v>0</v>
      </c>
      <c r="R51" s="10">
        <f t="shared" si="12"/>
        <v>2</v>
      </c>
      <c r="S51" s="10"/>
    </row>
    <row r="52" s="1" customFormat="1" ht="29" customHeight="1" spans="1:19">
      <c r="A52" s="10">
        <v>49</v>
      </c>
      <c r="B52" s="17" t="s">
        <v>157</v>
      </c>
      <c r="C52" s="17" t="s">
        <v>179</v>
      </c>
      <c r="D52" s="19" t="s">
        <v>180</v>
      </c>
      <c r="E52" s="17" t="s">
        <v>181</v>
      </c>
      <c r="F52" s="10" t="s">
        <v>161</v>
      </c>
      <c r="G52" s="14" t="str">
        <f>VLOOKUP(D52,[1]Sheet1!$A$1:$IV$65536,9,FALSE)</f>
        <v>/</v>
      </c>
      <c r="H52" s="15">
        <v>2</v>
      </c>
      <c r="I52" s="15">
        <v>28</v>
      </c>
      <c r="J52" s="25">
        <f t="shared" si="9"/>
        <v>56</v>
      </c>
      <c r="K52" s="15">
        <v>14</v>
      </c>
      <c r="L52" s="15">
        <v>559</v>
      </c>
      <c r="M52" s="25">
        <f t="shared" si="10"/>
        <v>1677</v>
      </c>
      <c r="N52" s="15">
        <v>16</v>
      </c>
      <c r="O52" s="15">
        <v>587</v>
      </c>
      <c r="P52" s="26">
        <f t="shared" si="11"/>
        <v>1733</v>
      </c>
      <c r="Q52" s="30">
        <v>0</v>
      </c>
      <c r="R52" s="10">
        <f t="shared" si="12"/>
        <v>1733</v>
      </c>
      <c r="S52" s="10"/>
    </row>
    <row r="53" s="1" customFormat="1" ht="29" customHeight="1" spans="1:19">
      <c r="A53" s="16">
        <v>50</v>
      </c>
      <c r="B53" s="17" t="s">
        <v>26</v>
      </c>
      <c r="C53" s="18" t="s">
        <v>27</v>
      </c>
      <c r="D53" s="19" t="s">
        <v>182</v>
      </c>
      <c r="E53" s="20" t="s">
        <v>183</v>
      </c>
      <c r="F53" s="10" t="s">
        <v>161</v>
      </c>
      <c r="G53" s="14" t="str">
        <f>VLOOKUP(D53,[1]Sheet1!$A$1:$IV$65536,9,FALSE)</f>
        <v>/</v>
      </c>
      <c r="H53" s="15">
        <v>5</v>
      </c>
      <c r="I53" s="15">
        <v>54</v>
      </c>
      <c r="J53" s="25">
        <f t="shared" si="9"/>
        <v>108</v>
      </c>
      <c r="K53" s="15">
        <v>6</v>
      </c>
      <c r="L53" s="15">
        <v>54</v>
      </c>
      <c r="M53" s="25">
        <f t="shared" si="10"/>
        <v>162</v>
      </c>
      <c r="N53" s="15">
        <v>11</v>
      </c>
      <c r="O53" s="15">
        <v>108</v>
      </c>
      <c r="P53" s="26">
        <f t="shared" si="11"/>
        <v>270</v>
      </c>
      <c r="Q53" s="30">
        <v>0</v>
      </c>
      <c r="R53" s="10">
        <f t="shared" si="12"/>
        <v>270</v>
      </c>
      <c r="S53" s="10"/>
    </row>
    <row r="54" s="1" customFormat="1" ht="29" customHeight="1" spans="1:19">
      <c r="A54" s="16">
        <v>51</v>
      </c>
      <c r="B54" s="17" t="s">
        <v>135</v>
      </c>
      <c r="C54" s="18" t="s">
        <v>184</v>
      </c>
      <c r="D54" s="19" t="s">
        <v>185</v>
      </c>
      <c r="E54" s="20" t="s">
        <v>186</v>
      </c>
      <c r="F54" s="10" t="s">
        <v>161</v>
      </c>
      <c r="G54" s="14" t="str">
        <f>VLOOKUP(D54,[1]Sheet1!$A$1:$IV$65536,9,FALSE)</f>
        <v>JY33201170077320</v>
      </c>
      <c r="H54" s="15">
        <v>79</v>
      </c>
      <c r="I54" s="15">
        <v>2003</v>
      </c>
      <c r="J54" s="25">
        <f t="shared" si="9"/>
        <v>4006</v>
      </c>
      <c r="K54" s="15">
        <v>68</v>
      </c>
      <c r="L54" s="15">
        <v>3554</v>
      </c>
      <c r="M54" s="25">
        <f t="shared" si="10"/>
        <v>10662</v>
      </c>
      <c r="N54" s="15">
        <v>147</v>
      </c>
      <c r="O54" s="15">
        <v>5557</v>
      </c>
      <c r="P54" s="26">
        <f t="shared" si="11"/>
        <v>14668</v>
      </c>
      <c r="Q54" s="30">
        <f>O54*2</f>
        <v>11114</v>
      </c>
      <c r="R54" s="10">
        <f t="shared" si="12"/>
        <v>25782</v>
      </c>
      <c r="S54" s="10"/>
    </row>
    <row r="55" s="1" customFormat="1" ht="29" customHeight="1" spans="1:19">
      <c r="A55" s="10">
        <v>52</v>
      </c>
      <c r="B55" s="17" t="s">
        <v>135</v>
      </c>
      <c r="C55" s="18" t="s">
        <v>187</v>
      </c>
      <c r="D55" s="19" t="s">
        <v>188</v>
      </c>
      <c r="E55" s="20" t="s">
        <v>189</v>
      </c>
      <c r="F55" s="10" t="s">
        <v>161</v>
      </c>
      <c r="G55" s="14" t="str">
        <f>VLOOKUP(D55,[1]Sheet1!$A$1:$IV$65536,9,FALSE)</f>
        <v>JY33201170077354</v>
      </c>
      <c r="H55" s="15">
        <v>30</v>
      </c>
      <c r="I55" s="15">
        <v>1427</v>
      </c>
      <c r="J55" s="25">
        <f t="shared" si="9"/>
        <v>2854</v>
      </c>
      <c r="K55" s="15">
        <v>60</v>
      </c>
      <c r="L55" s="15">
        <v>5538</v>
      </c>
      <c r="M55" s="25">
        <f t="shared" si="10"/>
        <v>16614</v>
      </c>
      <c r="N55" s="15">
        <v>90</v>
      </c>
      <c r="O55" s="15">
        <v>6965</v>
      </c>
      <c r="P55" s="26">
        <f t="shared" si="11"/>
        <v>19468</v>
      </c>
      <c r="Q55" s="30">
        <f>O55*2</f>
        <v>13930</v>
      </c>
      <c r="R55" s="10">
        <f t="shared" si="12"/>
        <v>33398</v>
      </c>
      <c r="S55" s="10"/>
    </row>
    <row r="56" s="1" customFormat="1" ht="29" customHeight="1" spans="1:19">
      <c r="A56" s="16">
        <v>53</v>
      </c>
      <c r="B56" s="17" t="s">
        <v>26</v>
      </c>
      <c r="C56" s="18" t="s">
        <v>190</v>
      </c>
      <c r="D56" s="19" t="s">
        <v>191</v>
      </c>
      <c r="E56" s="20" t="s">
        <v>192</v>
      </c>
      <c r="F56" s="10" t="s">
        <v>161</v>
      </c>
      <c r="G56" s="14" t="str">
        <f>VLOOKUP(D56,[1]Sheet1!$A$1:$IV$65536,9,FALSE)</f>
        <v>/</v>
      </c>
      <c r="H56" s="15">
        <v>1</v>
      </c>
      <c r="I56" s="15">
        <v>1</v>
      </c>
      <c r="J56" s="25">
        <f t="shared" si="9"/>
        <v>2</v>
      </c>
      <c r="K56" s="15">
        <v>0</v>
      </c>
      <c r="L56" s="15">
        <v>0</v>
      </c>
      <c r="M56" s="25">
        <f t="shared" si="10"/>
        <v>0</v>
      </c>
      <c r="N56" s="15">
        <v>1</v>
      </c>
      <c r="O56" s="15">
        <v>1</v>
      </c>
      <c r="P56" s="26">
        <f t="shared" si="11"/>
        <v>2</v>
      </c>
      <c r="Q56" s="30">
        <v>0</v>
      </c>
      <c r="R56" s="10">
        <f t="shared" si="12"/>
        <v>2</v>
      </c>
      <c r="S56" s="10"/>
    </row>
    <row r="57" s="1" customFormat="1" ht="29" customHeight="1" spans="1:19">
      <c r="A57" s="16">
        <v>54</v>
      </c>
      <c r="B57" s="17" t="s">
        <v>56</v>
      </c>
      <c r="C57" s="18" t="s">
        <v>193</v>
      </c>
      <c r="D57" s="19" t="s">
        <v>194</v>
      </c>
      <c r="E57" s="20" t="s">
        <v>195</v>
      </c>
      <c r="F57" s="10" t="s">
        <v>161</v>
      </c>
      <c r="G57" s="14" t="str">
        <f>VLOOKUP(D57,[1]Sheet1!$A$1:$IV$65536,9,FALSE)</f>
        <v>JY33201170077016</v>
      </c>
      <c r="H57" s="15">
        <v>39</v>
      </c>
      <c r="I57" s="15">
        <v>2319</v>
      </c>
      <c r="J57" s="25">
        <f t="shared" si="9"/>
        <v>4638</v>
      </c>
      <c r="K57" s="15">
        <v>46</v>
      </c>
      <c r="L57" s="15">
        <v>4970</v>
      </c>
      <c r="M57" s="25">
        <f t="shared" si="10"/>
        <v>14910</v>
      </c>
      <c r="N57" s="15">
        <v>85</v>
      </c>
      <c r="O57" s="15">
        <v>7289</v>
      </c>
      <c r="P57" s="26">
        <f t="shared" si="11"/>
        <v>19548</v>
      </c>
      <c r="Q57" s="30">
        <f>O57*2</f>
        <v>14578</v>
      </c>
      <c r="R57" s="10">
        <f t="shared" si="12"/>
        <v>34126</v>
      </c>
      <c r="S57" s="10"/>
    </row>
    <row r="58" s="1" customFormat="1" ht="29" customHeight="1" spans="1:19">
      <c r="A58" s="10">
        <v>55</v>
      </c>
      <c r="B58" s="17" t="s">
        <v>26</v>
      </c>
      <c r="C58" s="18" t="s">
        <v>196</v>
      </c>
      <c r="D58" s="19" t="s">
        <v>197</v>
      </c>
      <c r="E58" s="20" t="s">
        <v>198</v>
      </c>
      <c r="F58" s="10" t="s">
        <v>161</v>
      </c>
      <c r="G58" s="14" t="str">
        <f>VLOOKUP(D58,[1]Sheet1!$A$1:$IV$65536,9,FALSE)</f>
        <v>/</v>
      </c>
      <c r="H58" s="15">
        <v>2</v>
      </c>
      <c r="I58" s="15">
        <v>3</v>
      </c>
      <c r="J58" s="25">
        <f t="shared" si="9"/>
        <v>6</v>
      </c>
      <c r="K58" s="15">
        <v>0</v>
      </c>
      <c r="L58" s="15">
        <v>0</v>
      </c>
      <c r="M58" s="25">
        <f t="shared" si="10"/>
        <v>0</v>
      </c>
      <c r="N58" s="15">
        <v>2</v>
      </c>
      <c r="O58" s="15">
        <v>3</v>
      </c>
      <c r="P58" s="26">
        <f t="shared" si="11"/>
        <v>6</v>
      </c>
      <c r="Q58" s="30">
        <v>0</v>
      </c>
      <c r="R58" s="10">
        <f t="shared" si="12"/>
        <v>6</v>
      </c>
      <c r="S58" s="10"/>
    </row>
    <row r="59" s="1" customFormat="1" ht="29" customHeight="1" spans="1:19">
      <c r="A59" s="16">
        <v>56</v>
      </c>
      <c r="B59" s="17" t="s">
        <v>157</v>
      </c>
      <c r="C59" s="18" t="s">
        <v>199</v>
      </c>
      <c r="D59" s="19" t="s">
        <v>200</v>
      </c>
      <c r="E59" s="20" t="s">
        <v>201</v>
      </c>
      <c r="F59" s="10" t="s">
        <v>161</v>
      </c>
      <c r="G59" s="14" t="str">
        <f>VLOOKUP(D59,[1]Sheet1!$A$1:$IV$65536,9,FALSE)</f>
        <v>JY33201170076798</v>
      </c>
      <c r="H59" s="15">
        <v>76</v>
      </c>
      <c r="I59" s="15">
        <v>1909</v>
      </c>
      <c r="J59" s="25">
        <f t="shared" si="9"/>
        <v>3818</v>
      </c>
      <c r="K59" s="15">
        <v>110</v>
      </c>
      <c r="L59" s="15">
        <v>6309</v>
      </c>
      <c r="M59" s="25">
        <f t="shared" si="10"/>
        <v>18927</v>
      </c>
      <c r="N59" s="15">
        <v>186</v>
      </c>
      <c r="O59" s="15">
        <v>8218</v>
      </c>
      <c r="P59" s="26">
        <f t="shared" si="11"/>
        <v>22745</v>
      </c>
      <c r="Q59" s="30">
        <f>O59*2</f>
        <v>16436</v>
      </c>
      <c r="R59" s="10">
        <f t="shared" si="12"/>
        <v>39181</v>
      </c>
      <c r="S59" s="10"/>
    </row>
    <row r="60" s="1" customFormat="1" ht="29" customHeight="1" spans="1:19">
      <c r="A60" s="16">
        <v>57</v>
      </c>
      <c r="B60" s="17" t="s">
        <v>157</v>
      </c>
      <c r="C60" s="17" t="s">
        <v>179</v>
      </c>
      <c r="D60" s="19" t="s">
        <v>202</v>
      </c>
      <c r="E60" s="23" t="s">
        <v>203</v>
      </c>
      <c r="F60" s="22" t="s">
        <v>161</v>
      </c>
      <c r="G60" s="14" t="str">
        <f>VLOOKUP(D60,[1]Sheet1!$A$1:$IV$65536,9,FALSE)</f>
        <v>JY33201170068193</v>
      </c>
      <c r="H60" s="15">
        <v>12</v>
      </c>
      <c r="I60" s="15">
        <v>180</v>
      </c>
      <c r="J60" s="25">
        <f t="shared" si="9"/>
        <v>360</v>
      </c>
      <c r="K60" s="15">
        <v>26</v>
      </c>
      <c r="L60" s="15">
        <v>837</v>
      </c>
      <c r="M60" s="25">
        <f t="shared" si="10"/>
        <v>2511</v>
      </c>
      <c r="N60" s="15">
        <v>38</v>
      </c>
      <c r="O60" s="15">
        <v>1017</v>
      </c>
      <c r="P60" s="26">
        <f t="shared" si="11"/>
        <v>2871</v>
      </c>
      <c r="Q60" s="30">
        <f>O60*2</f>
        <v>2034</v>
      </c>
      <c r="R60" s="10">
        <f t="shared" si="12"/>
        <v>4905</v>
      </c>
      <c r="S60" s="10"/>
    </row>
    <row r="61" s="1" customFormat="1" ht="29" customHeight="1" spans="1:19">
      <c r="A61" s="10">
        <v>58</v>
      </c>
      <c r="B61" s="17" t="s">
        <v>157</v>
      </c>
      <c r="C61" s="17" t="s">
        <v>179</v>
      </c>
      <c r="D61" s="24" t="s">
        <v>204</v>
      </c>
      <c r="E61" s="17" t="s">
        <v>205</v>
      </c>
      <c r="F61" s="10" t="s">
        <v>161</v>
      </c>
      <c r="G61" s="14" t="str">
        <f>VLOOKUP(D61,[1]Sheet1!$A$1:$IV$65536,9,FALSE)</f>
        <v>/</v>
      </c>
      <c r="H61" s="15">
        <v>11</v>
      </c>
      <c r="I61" s="15">
        <v>217</v>
      </c>
      <c r="J61" s="25">
        <f t="shared" si="9"/>
        <v>434</v>
      </c>
      <c r="K61" s="15">
        <v>20</v>
      </c>
      <c r="L61" s="15">
        <v>708</v>
      </c>
      <c r="M61" s="25">
        <f t="shared" si="10"/>
        <v>2124</v>
      </c>
      <c r="N61" s="15">
        <v>31</v>
      </c>
      <c r="O61" s="15">
        <v>925</v>
      </c>
      <c r="P61" s="26">
        <f t="shared" si="11"/>
        <v>2558</v>
      </c>
      <c r="Q61" s="30">
        <v>0</v>
      </c>
      <c r="R61" s="10">
        <f t="shared" si="12"/>
        <v>2558</v>
      </c>
      <c r="S61" s="10"/>
    </row>
    <row r="62" s="1" customFormat="1" ht="29" customHeight="1" spans="1:19">
      <c r="A62" s="16">
        <v>59</v>
      </c>
      <c r="B62" s="17" t="s">
        <v>26</v>
      </c>
      <c r="C62" s="18" t="s">
        <v>206</v>
      </c>
      <c r="D62" s="19" t="s">
        <v>207</v>
      </c>
      <c r="E62" s="20" t="s">
        <v>208</v>
      </c>
      <c r="F62" s="10" t="s">
        <v>161</v>
      </c>
      <c r="G62" s="14" t="str">
        <f>VLOOKUP(D62,[1]Sheet1!$A$1:$IV$65536,9,FALSE)</f>
        <v>/</v>
      </c>
      <c r="H62" s="15">
        <v>1</v>
      </c>
      <c r="I62" s="15">
        <v>1</v>
      </c>
      <c r="J62" s="25">
        <f t="shared" si="9"/>
        <v>2</v>
      </c>
      <c r="K62" s="15">
        <v>1</v>
      </c>
      <c r="L62" s="15">
        <v>1</v>
      </c>
      <c r="M62" s="25">
        <f t="shared" si="10"/>
        <v>3</v>
      </c>
      <c r="N62" s="15">
        <v>2</v>
      </c>
      <c r="O62" s="15">
        <v>2</v>
      </c>
      <c r="P62" s="26">
        <f t="shared" si="11"/>
        <v>5</v>
      </c>
      <c r="Q62" s="30">
        <v>0</v>
      </c>
      <c r="R62" s="10">
        <f t="shared" si="12"/>
        <v>5</v>
      </c>
      <c r="S62" s="10"/>
    </row>
    <row r="63" s="1" customFormat="1" ht="29" customHeight="1" spans="1:19">
      <c r="A63" s="16">
        <v>60</v>
      </c>
      <c r="B63" s="17" t="s">
        <v>56</v>
      </c>
      <c r="C63" s="18" t="s">
        <v>209</v>
      </c>
      <c r="D63" s="19" t="s">
        <v>210</v>
      </c>
      <c r="E63" s="20" t="s">
        <v>211</v>
      </c>
      <c r="F63" s="10" t="s">
        <v>161</v>
      </c>
      <c r="G63" s="14" t="str">
        <f>VLOOKUP(D63,[1]Sheet1!$A$1:$IV$65536,9,FALSE)</f>
        <v>JY33201170035677</v>
      </c>
      <c r="H63" s="15">
        <v>60</v>
      </c>
      <c r="I63" s="15">
        <v>2833</v>
      </c>
      <c r="J63" s="25">
        <f t="shared" si="9"/>
        <v>5666</v>
      </c>
      <c r="K63" s="15">
        <v>53</v>
      </c>
      <c r="L63" s="15">
        <v>5567</v>
      </c>
      <c r="M63" s="25">
        <f t="shared" si="10"/>
        <v>16701</v>
      </c>
      <c r="N63" s="15">
        <v>113</v>
      </c>
      <c r="O63" s="15">
        <v>8400</v>
      </c>
      <c r="P63" s="26">
        <f t="shared" si="11"/>
        <v>22367</v>
      </c>
      <c r="Q63" s="30">
        <f>O63*2</f>
        <v>16800</v>
      </c>
      <c r="R63" s="10">
        <f t="shared" si="12"/>
        <v>39167</v>
      </c>
      <c r="S63" s="10"/>
    </row>
    <row r="64" s="1" customFormat="1" ht="29" customHeight="1" spans="1:19">
      <c r="A64" s="10">
        <v>61</v>
      </c>
      <c r="B64" s="17" t="s">
        <v>26</v>
      </c>
      <c r="C64" s="18" t="s">
        <v>209</v>
      </c>
      <c r="D64" s="19" t="s">
        <v>212</v>
      </c>
      <c r="E64" s="20" t="s">
        <v>213</v>
      </c>
      <c r="F64" s="10" t="s">
        <v>161</v>
      </c>
      <c r="G64" s="14" t="str">
        <f>VLOOKUP(D64,[1]Sheet1!$A$1:$IV$65536,9,FALSE)</f>
        <v>/</v>
      </c>
      <c r="H64" s="15">
        <v>1</v>
      </c>
      <c r="I64" s="15">
        <v>2</v>
      </c>
      <c r="J64" s="25">
        <f t="shared" si="9"/>
        <v>4</v>
      </c>
      <c r="K64" s="15">
        <v>1</v>
      </c>
      <c r="L64" s="15">
        <v>2</v>
      </c>
      <c r="M64" s="25">
        <f t="shared" si="10"/>
        <v>6</v>
      </c>
      <c r="N64" s="15">
        <v>2</v>
      </c>
      <c r="O64" s="15">
        <v>4</v>
      </c>
      <c r="P64" s="26">
        <f t="shared" si="11"/>
        <v>10</v>
      </c>
      <c r="Q64" s="30">
        <v>0</v>
      </c>
      <c r="R64" s="10">
        <f t="shared" si="12"/>
        <v>10</v>
      </c>
      <c r="S64" s="10"/>
    </row>
    <row r="65" s="1" customFormat="1" ht="29" customHeight="1" spans="1:19">
      <c r="A65" s="16">
        <v>62</v>
      </c>
      <c r="B65" s="17" t="s">
        <v>56</v>
      </c>
      <c r="C65" s="18" t="s">
        <v>76</v>
      </c>
      <c r="D65" s="19" t="s">
        <v>214</v>
      </c>
      <c r="E65" s="20" t="s">
        <v>215</v>
      </c>
      <c r="F65" s="10" t="s">
        <v>161</v>
      </c>
      <c r="G65" s="14" t="str">
        <f>VLOOKUP(D65,[1]Sheet1!$A$1:$IV$65536,9,FALSE)</f>
        <v>/</v>
      </c>
      <c r="H65" s="15">
        <v>2</v>
      </c>
      <c r="I65" s="15">
        <v>2</v>
      </c>
      <c r="J65" s="25">
        <f t="shared" si="9"/>
        <v>4</v>
      </c>
      <c r="K65" s="15">
        <v>0</v>
      </c>
      <c r="L65" s="15">
        <v>0</v>
      </c>
      <c r="M65" s="25">
        <f t="shared" si="10"/>
        <v>0</v>
      </c>
      <c r="N65" s="15">
        <v>2</v>
      </c>
      <c r="O65" s="15">
        <v>2</v>
      </c>
      <c r="P65" s="26">
        <f t="shared" si="11"/>
        <v>4</v>
      </c>
      <c r="Q65" s="30">
        <v>0</v>
      </c>
      <c r="R65" s="10">
        <f t="shared" si="12"/>
        <v>4</v>
      </c>
      <c r="S65" s="10"/>
    </row>
    <row r="66" s="1" customFormat="1" ht="29" customHeight="1" spans="1:19">
      <c r="A66" s="16">
        <v>63</v>
      </c>
      <c r="B66" s="17" t="s">
        <v>135</v>
      </c>
      <c r="C66" s="17" t="s">
        <v>184</v>
      </c>
      <c r="D66" s="24" t="s">
        <v>216</v>
      </c>
      <c r="E66" s="17" t="s">
        <v>217</v>
      </c>
      <c r="F66" s="10" t="s">
        <v>161</v>
      </c>
      <c r="G66" s="14" t="str">
        <f>VLOOKUP(D66,[1]Sheet1!$A$1:$IV$65536,9,FALSE)</f>
        <v>JY23201170038636</v>
      </c>
      <c r="H66" s="15">
        <v>57</v>
      </c>
      <c r="I66" s="15">
        <v>2283</v>
      </c>
      <c r="J66" s="25">
        <f t="shared" si="9"/>
        <v>4566</v>
      </c>
      <c r="K66" s="15">
        <v>60</v>
      </c>
      <c r="L66" s="15">
        <v>3607</v>
      </c>
      <c r="M66" s="25">
        <f t="shared" si="10"/>
        <v>10821</v>
      </c>
      <c r="N66" s="15">
        <v>117</v>
      </c>
      <c r="O66" s="15">
        <v>5890</v>
      </c>
      <c r="P66" s="26">
        <f t="shared" si="11"/>
        <v>15387</v>
      </c>
      <c r="Q66" s="30">
        <f>O66*2</f>
        <v>11780</v>
      </c>
      <c r="R66" s="10">
        <f t="shared" si="12"/>
        <v>27167</v>
      </c>
      <c r="S66" s="10"/>
    </row>
    <row r="67" s="1" customFormat="1" ht="29" customHeight="1" spans="1:19">
      <c r="A67" s="10">
        <v>64</v>
      </c>
      <c r="B67" s="17" t="s">
        <v>26</v>
      </c>
      <c r="C67" s="17" t="s">
        <v>218</v>
      </c>
      <c r="D67" s="24" t="s">
        <v>219</v>
      </c>
      <c r="E67" s="17" t="s">
        <v>220</v>
      </c>
      <c r="F67" s="10" t="s">
        <v>161</v>
      </c>
      <c r="G67" s="14" t="str">
        <f>VLOOKUP(D67,[1]Sheet1!$A$1:$IV$65536,9,FALSE)</f>
        <v>/</v>
      </c>
      <c r="H67" s="15">
        <v>11</v>
      </c>
      <c r="I67" s="15">
        <v>132</v>
      </c>
      <c r="J67" s="25">
        <f t="shared" si="9"/>
        <v>264</v>
      </c>
      <c r="K67" s="15">
        <v>8</v>
      </c>
      <c r="L67" s="15">
        <v>126</v>
      </c>
      <c r="M67" s="25">
        <f t="shared" si="10"/>
        <v>378</v>
      </c>
      <c r="N67" s="15">
        <v>19</v>
      </c>
      <c r="O67" s="15">
        <v>258</v>
      </c>
      <c r="P67" s="26">
        <f t="shared" si="11"/>
        <v>642</v>
      </c>
      <c r="Q67" s="30">
        <v>0</v>
      </c>
      <c r="R67" s="10">
        <f t="shared" si="12"/>
        <v>642</v>
      </c>
      <c r="S67" s="10"/>
    </row>
    <row r="68" s="1" customFormat="1" ht="29" customHeight="1" spans="1:19">
      <c r="A68" s="16">
        <v>65</v>
      </c>
      <c r="B68" s="17" t="s">
        <v>135</v>
      </c>
      <c r="C68" s="18" t="s">
        <v>221</v>
      </c>
      <c r="D68" s="19" t="s">
        <v>222</v>
      </c>
      <c r="E68" s="20" t="s">
        <v>223</v>
      </c>
      <c r="F68" s="10" t="s">
        <v>161</v>
      </c>
      <c r="G68" s="14" t="str">
        <f>VLOOKUP(D68,[1]Sheet1!$A$1:$IV$65536,9,FALSE)</f>
        <v>JY33201170077346</v>
      </c>
      <c r="H68" s="15">
        <v>42</v>
      </c>
      <c r="I68" s="15">
        <v>1084</v>
      </c>
      <c r="J68" s="25">
        <f t="shared" ref="J68:J99" si="13">I68*2</f>
        <v>2168</v>
      </c>
      <c r="K68" s="15">
        <v>73</v>
      </c>
      <c r="L68" s="15">
        <v>7727</v>
      </c>
      <c r="M68" s="25">
        <f t="shared" ref="M68:M99" si="14">L68*3</f>
        <v>23181</v>
      </c>
      <c r="N68" s="15">
        <v>115</v>
      </c>
      <c r="O68" s="15">
        <v>8811</v>
      </c>
      <c r="P68" s="26">
        <f t="shared" ref="P68:P99" si="15">J68+M68</f>
        <v>25349</v>
      </c>
      <c r="Q68" s="30">
        <f>O68*2</f>
        <v>17622</v>
      </c>
      <c r="R68" s="10">
        <f t="shared" ref="R68:R99" si="16">P68+Q68</f>
        <v>42971</v>
      </c>
      <c r="S68" s="10"/>
    </row>
    <row r="69" s="2" customFormat="1" ht="29" customHeight="1" spans="1:19">
      <c r="A69" s="16">
        <v>66</v>
      </c>
      <c r="B69" s="17" t="s">
        <v>157</v>
      </c>
      <c r="C69" s="17" t="s">
        <v>224</v>
      </c>
      <c r="D69" s="19" t="s">
        <v>225</v>
      </c>
      <c r="E69" s="17" t="s">
        <v>226</v>
      </c>
      <c r="F69" s="10" t="s">
        <v>161</v>
      </c>
      <c r="G69" s="14" t="str">
        <f>VLOOKUP(D69,[1]Sheet1!$A$1:$IV$65536,9,FALSE)</f>
        <v>/</v>
      </c>
      <c r="H69" s="15">
        <v>27</v>
      </c>
      <c r="I69" s="15">
        <v>386</v>
      </c>
      <c r="J69" s="25">
        <f t="shared" si="13"/>
        <v>772</v>
      </c>
      <c r="K69" s="15">
        <v>45</v>
      </c>
      <c r="L69" s="15">
        <v>1995</v>
      </c>
      <c r="M69" s="25">
        <f t="shared" si="14"/>
        <v>5985</v>
      </c>
      <c r="N69" s="15">
        <v>72</v>
      </c>
      <c r="O69" s="15">
        <v>2381</v>
      </c>
      <c r="P69" s="26">
        <f t="shared" si="15"/>
        <v>6757</v>
      </c>
      <c r="Q69" s="30">
        <v>0</v>
      </c>
      <c r="R69" s="10">
        <f t="shared" si="16"/>
        <v>6757</v>
      </c>
      <c r="S69" s="31"/>
    </row>
    <row r="70" s="1" customFormat="1" ht="29" customHeight="1" spans="1:19">
      <c r="A70" s="10">
        <v>67</v>
      </c>
      <c r="B70" s="17" t="s">
        <v>157</v>
      </c>
      <c r="C70" s="18" t="s">
        <v>224</v>
      </c>
      <c r="D70" s="19" t="s">
        <v>227</v>
      </c>
      <c r="E70" s="20" t="s">
        <v>228</v>
      </c>
      <c r="F70" s="10" t="s">
        <v>161</v>
      </c>
      <c r="G70" s="14" t="str">
        <f>VLOOKUP(D70,[1]Sheet1!$A$1:$IV$65536,9,FALSE)</f>
        <v>/</v>
      </c>
      <c r="H70" s="15">
        <v>75</v>
      </c>
      <c r="I70" s="15">
        <v>1134</v>
      </c>
      <c r="J70" s="25">
        <f t="shared" si="13"/>
        <v>2268</v>
      </c>
      <c r="K70" s="15">
        <v>57</v>
      </c>
      <c r="L70" s="15">
        <v>1349</v>
      </c>
      <c r="M70" s="25">
        <f t="shared" si="14"/>
        <v>4047</v>
      </c>
      <c r="N70" s="15">
        <v>132</v>
      </c>
      <c r="O70" s="15">
        <v>2483</v>
      </c>
      <c r="P70" s="26">
        <f t="shared" si="15"/>
        <v>6315</v>
      </c>
      <c r="Q70" s="30">
        <v>0</v>
      </c>
      <c r="R70" s="10">
        <f t="shared" si="16"/>
        <v>6315</v>
      </c>
      <c r="S70" s="10"/>
    </row>
    <row r="71" s="1" customFormat="1" ht="29" customHeight="1" spans="1:19">
      <c r="A71" s="16">
        <v>68</v>
      </c>
      <c r="B71" s="17" t="s">
        <v>26</v>
      </c>
      <c r="C71" s="17" t="s">
        <v>229</v>
      </c>
      <c r="D71" s="19" t="s">
        <v>230</v>
      </c>
      <c r="E71" s="17" t="s">
        <v>231</v>
      </c>
      <c r="F71" s="10" t="s">
        <v>161</v>
      </c>
      <c r="G71" s="14" t="str">
        <f>VLOOKUP(D71,[1]Sheet1!$A$1:$IV$65536,9,FALSE)</f>
        <v>/</v>
      </c>
      <c r="H71" s="15">
        <v>4</v>
      </c>
      <c r="I71" s="15">
        <v>4</v>
      </c>
      <c r="J71" s="25">
        <f t="shared" si="13"/>
        <v>8</v>
      </c>
      <c r="K71" s="15">
        <v>0</v>
      </c>
      <c r="L71" s="15">
        <v>0</v>
      </c>
      <c r="M71" s="25">
        <f t="shared" si="14"/>
        <v>0</v>
      </c>
      <c r="N71" s="15">
        <v>4</v>
      </c>
      <c r="O71" s="15">
        <v>4</v>
      </c>
      <c r="P71" s="26">
        <f t="shared" si="15"/>
        <v>8</v>
      </c>
      <c r="Q71" s="30">
        <v>0</v>
      </c>
      <c r="R71" s="10">
        <f t="shared" si="16"/>
        <v>8</v>
      </c>
      <c r="S71" s="10"/>
    </row>
    <row r="72" s="1" customFormat="1" ht="29" customHeight="1" spans="1:19">
      <c r="A72" s="16">
        <v>69</v>
      </c>
      <c r="B72" s="17" t="s">
        <v>26</v>
      </c>
      <c r="C72" s="18" t="s">
        <v>232</v>
      </c>
      <c r="D72" s="19" t="s">
        <v>233</v>
      </c>
      <c r="E72" s="20" t="s">
        <v>234</v>
      </c>
      <c r="F72" s="10" t="s">
        <v>161</v>
      </c>
      <c r="G72" s="14" t="str">
        <f>VLOOKUP(D72,[1]Sheet1!$A$1:$IV$65536,9,FALSE)</f>
        <v>/</v>
      </c>
      <c r="H72" s="15">
        <v>2</v>
      </c>
      <c r="I72" s="15">
        <v>2</v>
      </c>
      <c r="J72" s="25">
        <f t="shared" si="13"/>
        <v>4</v>
      </c>
      <c r="K72" s="15">
        <v>0</v>
      </c>
      <c r="L72" s="15">
        <v>0</v>
      </c>
      <c r="M72" s="25">
        <f t="shared" si="14"/>
        <v>0</v>
      </c>
      <c r="N72" s="15">
        <v>2</v>
      </c>
      <c r="O72" s="15">
        <v>2</v>
      </c>
      <c r="P72" s="26">
        <f t="shared" si="15"/>
        <v>4</v>
      </c>
      <c r="Q72" s="30">
        <v>0</v>
      </c>
      <c r="R72" s="10">
        <f t="shared" si="16"/>
        <v>4</v>
      </c>
      <c r="S72" s="10"/>
    </row>
    <row r="73" s="1" customFormat="1" ht="29" customHeight="1" spans="1:19">
      <c r="A73" s="10">
        <v>70</v>
      </c>
      <c r="B73" s="17" t="s">
        <v>56</v>
      </c>
      <c r="C73" s="18" t="s">
        <v>235</v>
      </c>
      <c r="D73" s="19" t="s">
        <v>236</v>
      </c>
      <c r="E73" s="20" t="s">
        <v>237</v>
      </c>
      <c r="F73" s="10" t="s">
        <v>238</v>
      </c>
      <c r="G73" s="14" t="str">
        <f>VLOOKUP(D73,[1]Sheet1!$A$1:$IV$65536,9,FALSE)</f>
        <v>JY33201170043564</v>
      </c>
      <c r="H73" s="15">
        <v>417</v>
      </c>
      <c r="I73" s="15">
        <v>4395</v>
      </c>
      <c r="J73" s="25">
        <f t="shared" ref="J73:J78" si="17">I73*2</f>
        <v>8790</v>
      </c>
      <c r="K73" s="15">
        <v>114</v>
      </c>
      <c r="L73" s="15">
        <v>5858</v>
      </c>
      <c r="M73" s="25">
        <f t="shared" ref="M73:M78" si="18">L73*3</f>
        <v>17574</v>
      </c>
      <c r="N73" s="15">
        <v>531</v>
      </c>
      <c r="O73" s="15">
        <v>10253</v>
      </c>
      <c r="P73" s="26">
        <f t="shared" ref="P73:P78" si="19">J73+M73</f>
        <v>26364</v>
      </c>
      <c r="Q73" s="30">
        <f>O73*2</f>
        <v>20506</v>
      </c>
      <c r="R73" s="10">
        <f t="shared" ref="R73:R78" si="20">P73+Q73</f>
        <v>46870</v>
      </c>
      <c r="S73" s="10"/>
    </row>
    <row r="74" s="2" customFormat="1" ht="29" customHeight="1" spans="1:19">
      <c r="A74" s="16">
        <v>71</v>
      </c>
      <c r="B74" s="32" t="s">
        <v>56</v>
      </c>
      <c r="C74" s="32" t="s">
        <v>57</v>
      </c>
      <c r="D74" s="19" t="s">
        <v>239</v>
      </c>
      <c r="E74" s="32" t="s">
        <v>240</v>
      </c>
      <c r="F74" s="10" t="s">
        <v>238</v>
      </c>
      <c r="G74" s="14" t="str">
        <f>VLOOKUP(D74,[1]Sheet1!$A$1:$IV$65536,9,FALSE)</f>
        <v>/</v>
      </c>
      <c r="H74" s="15">
        <v>76</v>
      </c>
      <c r="I74" s="15">
        <v>756</v>
      </c>
      <c r="J74" s="25">
        <f t="shared" si="17"/>
        <v>1512</v>
      </c>
      <c r="K74" s="15">
        <v>17</v>
      </c>
      <c r="L74" s="15">
        <v>539</v>
      </c>
      <c r="M74" s="25">
        <f t="shared" si="18"/>
        <v>1617</v>
      </c>
      <c r="N74" s="15">
        <v>93</v>
      </c>
      <c r="O74" s="15">
        <v>1295</v>
      </c>
      <c r="P74" s="26">
        <f t="shared" si="19"/>
        <v>3129</v>
      </c>
      <c r="Q74" s="30">
        <v>0</v>
      </c>
      <c r="R74" s="10">
        <f t="shared" si="20"/>
        <v>3129</v>
      </c>
      <c r="S74" s="31"/>
    </row>
    <row r="75" s="2" customFormat="1" ht="29" customHeight="1" spans="1:19">
      <c r="A75" s="16">
        <v>72</v>
      </c>
      <c r="B75" s="17" t="s">
        <v>56</v>
      </c>
      <c r="C75" s="18" t="s">
        <v>241</v>
      </c>
      <c r="D75" s="19" t="s">
        <v>242</v>
      </c>
      <c r="E75" s="20" t="s">
        <v>243</v>
      </c>
      <c r="F75" s="10" t="s">
        <v>238</v>
      </c>
      <c r="G75" s="14" t="str">
        <f>VLOOKUP(D75,[1]Sheet1!$A$1:$IV$65536,9,FALSE)</f>
        <v>/</v>
      </c>
      <c r="H75" s="15">
        <v>27</v>
      </c>
      <c r="I75" s="15">
        <v>290</v>
      </c>
      <c r="J75" s="25">
        <f t="shared" si="17"/>
        <v>580</v>
      </c>
      <c r="K75" s="15">
        <v>8</v>
      </c>
      <c r="L75" s="15">
        <v>320</v>
      </c>
      <c r="M75" s="25">
        <f t="shared" si="18"/>
        <v>960</v>
      </c>
      <c r="N75" s="15">
        <v>35</v>
      </c>
      <c r="O75" s="15">
        <v>610</v>
      </c>
      <c r="P75" s="26">
        <f t="shared" si="19"/>
        <v>1540</v>
      </c>
      <c r="Q75" s="30">
        <v>0</v>
      </c>
      <c r="R75" s="10">
        <f t="shared" si="20"/>
        <v>1540</v>
      </c>
      <c r="S75" s="31"/>
    </row>
    <row r="76" s="2" customFormat="1" ht="29" customHeight="1" spans="1:19">
      <c r="A76" s="10">
        <v>73</v>
      </c>
      <c r="B76" s="17" t="s">
        <v>56</v>
      </c>
      <c r="C76" s="18" t="s">
        <v>244</v>
      </c>
      <c r="D76" s="19" t="s">
        <v>245</v>
      </c>
      <c r="E76" s="20" t="s">
        <v>246</v>
      </c>
      <c r="F76" s="10" t="s">
        <v>238</v>
      </c>
      <c r="G76" s="14" t="str">
        <f>VLOOKUP(D76,[1]Sheet1!$A$1:$IV$65536,9,FALSE)</f>
        <v>/</v>
      </c>
      <c r="H76" s="15">
        <v>147</v>
      </c>
      <c r="I76" s="15">
        <v>1299</v>
      </c>
      <c r="J76" s="25">
        <f t="shared" si="17"/>
        <v>2598</v>
      </c>
      <c r="K76" s="15">
        <v>62</v>
      </c>
      <c r="L76" s="15">
        <v>1874</v>
      </c>
      <c r="M76" s="25">
        <f t="shared" si="18"/>
        <v>5622</v>
      </c>
      <c r="N76" s="15">
        <v>209</v>
      </c>
      <c r="O76" s="15">
        <v>3173</v>
      </c>
      <c r="P76" s="26">
        <f t="shared" si="19"/>
        <v>8220</v>
      </c>
      <c r="Q76" s="30">
        <v>0</v>
      </c>
      <c r="R76" s="10">
        <f t="shared" si="20"/>
        <v>8220</v>
      </c>
      <c r="S76" s="31"/>
    </row>
    <row r="77" s="1" customFormat="1" ht="29" customHeight="1" spans="1:19">
      <c r="A77" s="16">
        <v>74</v>
      </c>
      <c r="B77" s="17" t="s">
        <v>56</v>
      </c>
      <c r="C77" s="18" t="s">
        <v>244</v>
      </c>
      <c r="D77" s="19" t="s">
        <v>247</v>
      </c>
      <c r="E77" s="20" t="s">
        <v>248</v>
      </c>
      <c r="F77" s="10" t="s">
        <v>238</v>
      </c>
      <c r="G77" s="14" t="str">
        <f>VLOOKUP(D77,[1]Sheet1!$A$1:$IV$65536,9,FALSE)</f>
        <v>/</v>
      </c>
      <c r="H77" s="15">
        <v>28</v>
      </c>
      <c r="I77" s="15">
        <v>501</v>
      </c>
      <c r="J77" s="25">
        <f t="shared" si="17"/>
        <v>1002</v>
      </c>
      <c r="K77" s="15">
        <v>21</v>
      </c>
      <c r="L77" s="15">
        <v>772</v>
      </c>
      <c r="M77" s="25">
        <f t="shared" si="18"/>
        <v>2316</v>
      </c>
      <c r="N77" s="15">
        <v>49</v>
      </c>
      <c r="O77" s="15">
        <v>1273</v>
      </c>
      <c r="P77" s="26">
        <f t="shared" si="19"/>
        <v>3318</v>
      </c>
      <c r="Q77" s="30">
        <v>0</v>
      </c>
      <c r="R77" s="10">
        <f t="shared" si="20"/>
        <v>3318</v>
      </c>
      <c r="S77" s="10"/>
    </row>
    <row r="78" s="2" customFormat="1" ht="29" customHeight="1" spans="1:19">
      <c r="A78" s="16">
        <v>75</v>
      </c>
      <c r="B78" s="17" t="s">
        <v>56</v>
      </c>
      <c r="C78" s="17" t="s">
        <v>249</v>
      </c>
      <c r="D78" s="24" t="s">
        <v>250</v>
      </c>
      <c r="E78" s="12" t="s">
        <v>251</v>
      </c>
      <c r="F78" s="10" t="s">
        <v>238</v>
      </c>
      <c r="G78" s="14" t="str">
        <f>VLOOKUP(D78,[1]Sheet1!$A$1:$IV$65536,9,FALSE)</f>
        <v>JY33201170083859</v>
      </c>
      <c r="H78" s="15">
        <v>196</v>
      </c>
      <c r="I78" s="15">
        <v>1540</v>
      </c>
      <c r="J78" s="25">
        <f t="shared" si="17"/>
        <v>3080</v>
      </c>
      <c r="K78" s="15">
        <v>51</v>
      </c>
      <c r="L78" s="15">
        <v>1530</v>
      </c>
      <c r="M78" s="25">
        <f t="shared" si="18"/>
        <v>4590</v>
      </c>
      <c r="N78" s="15">
        <v>247</v>
      </c>
      <c r="O78" s="15">
        <v>3070</v>
      </c>
      <c r="P78" s="26">
        <f t="shared" si="19"/>
        <v>7670</v>
      </c>
      <c r="Q78" s="30">
        <f>O78*2</f>
        <v>6140</v>
      </c>
      <c r="R78" s="10">
        <f t="shared" si="20"/>
        <v>13810</v>
      </c>
      <c r="S78" s="31"/>
    </row>
    <row r="79" s="2" customFormat="1" ht="29" customHeight="1" spans="1:19">
      <c r="A79" s="10">
        <v>76</v>
      </c>
      <c r="B79" s="17" t="s">
        <v>135</v>
      </c>
      <c r="C79" s="18" t="s">
        <v>140</v>
      </c>
      <c r="D79" s="19" t="s">
        <v>252</v>
      </c>
      <c r="E79" s="20" t="s">
        <v>253</v>
      </c>
      <c r="F79" s="10" t="s">
        <v>254</v>
      </c>
      <c r="G79" s="14" t="str">
        <f>VLOOKUP(D79,[1]Sheet1!$A$1:$IV$65536,9,FALSE)</f>
        <v>JY33201240102467</v>
      </c>
      <c r="H79" s="15">
        <v>46</v>
      </c>
      <c r="I79" s="15">
        <v>1634</v>
      </c>
      <c r="J79" s="25">
        <f t="shared" si="13"/>
        <v>3268</v>
      </c>
      <c r="K79" s="15">
        <v>26</v>
      </c>
      <c r="L79" s="15">
        <v>952</v>
      </c>
      <c r="M79" s="25">
        <f t="shared" si="14"/>
        <v>2856</v>
      </c>
      <c r="N79" s="15">
        <v>72</v>
      </c>
      <c r="O79" s="15">
        <v>2586</v>
      </c>
      <c r="P79" s="26">
        <f t="shared" si="15"/>
        <v>6124</v>
      </c>
      <c r="Q79" s="30">
        <f>O79*2</f>
        <v>5172</v>
      </c>
      <c r="R79" s="10">
        <f t="shared" si="16"/>
        <v>11296</v>
      </c>
      <c r="S79" s="31"/>
    </row>
    <row r="80" s="2" customFormat="1" ht="29" customHeight="1" spans="1:19">
      <c r="A80" s="16">
        <v>77</v>
      </c>
      <c r="B80" s="17" t="s">
        <v>26</v>
      </c>
      <c r="C80" s="18" t="s">
        <v>255</v>
      </c>
      <c r="D80" s="19" t="s">
        <v>256</v>
      </c>
      <c r="E80" s="20" t="s">
        <v>257</v>
      </c>
      <c r="F80" s="10" t="s">
        <v>258</v>
      </c>
      <c r="G80" s="14" t="str">
        <f>VLOOKUP(D80,[1]Sheet1!$A$1:$IV$65536,9,FALSE)</f>
        <v>JY33201170085379
</v>
      </c>
      <c r="H80" s="15">
        <v>39</v>
      </c>
      <c r="I80" s="15">
        <v>972</v>
      </c>
      <c r="J80" s="25">
        <f t="shared" si="13"/>
        <v>1944</v>
      </c>
      <c r="K80" s="15">
        <v>156</v>
      </c>
      <c r="L80" s="15">
        <v>11802</v>
      </c>
      <c r="M80" s="25">
        <f t="shared" si="14"/>
        <v>35406</v>
      </c>
      <c r="N80" s="15">
        <v>195</v>
      </c>
      <c r="O80" s="15">
        <v>12774</v>
      </c>
      <c r="P80" s="26">
        <f t="shared" si="15"/>
        <v>37350</v>
      </c>
      <c r="Q80" s="30">
        <f>O80*2</f>
        <v>25548</v>
      </c>
      <c r="R80" s="10">
        <f t="shared" si="16"/>
        <v>62898</v>
      </c>
      <c r="S80" s="31"/>
    </row>
    <row r="81" s="2" customFormat="1" ht="29" customHeight="1" spans="1:19">
      <c r="A81" s="16">
        <v>78</v>
      </c>
      <c r="B81" s="17" t="s">
        <v>26</v>
      </c>
      <c r="C81" s="18" t="s">
        <v>259</v>
      </c>
      <c r="D81" s="19" t="s">
        <v>260</v>
      </c>
      <c r="E81" s="20" t="s">
        <v>261</v>
      </c>
      <c r="F81" s="10" t="s">
        <v>258</v>
      </c>
      <c r="G81" s="14" t="str">
        <f>VLOOKUP(D81,[1]Sheet1!$A$1:$IV$65536,9,FALSE)</f>
        <v>/</v>
      </c>
      <c r="H81" s="15">
        <v>10</v>
      </c>
      <c r="I81" s="15">
        <v>24</v>
      </c>
      <c r="J81" s="25">
        <f t="shared" si="13"/>
        <v>48</v>
      </c>
      <c r="K81" s="15">
        <v>20</v>
      </c>
      <c r="L81" s="15">
        <v>239</v>
      </c>
      <c r="M81" s="25">
        <f t="shared" si="14"/>
        <v>717</v>
      </c>
      <c r="N81" s="15">
        <v>30</v>
      </c>
      <c r="O81" s="15">
        <v>263</v>
      </c>
      <c r="P81" s="26">
        <f t="shared" si="15"/>
        <v>765</v>
      </c>
      <c r="Q81" s="30">
        <v>0</v>
      </c>
      <c r="R81" s="10">
        <f t="shared" si="16"/>
        <v>765</v>
      </c>
      <c r="S81" s="31"/>
    </row>
    <row r="82" s="2" customFormat="1" ht="29" customHeight="1" spans="1:19">
      <c r="A82" s="10">
        <v>79</v>
      </c>
      <c r="B82" s="17" t="s">
        <v>26</v>
      </c>
      <c r="C82" s="18" t="s">
        <v>262</v>
      </c>
      <c r="D82" s="19" t="s">
        <v>263</v>
      </c>
      <c r="E82" s="20" t="s">
        <v>264</v>
      </c>
      <c r="F82" s="10" t="s">
        <v>258</v>
      </c>
      <c r="G82" s="14" t="str">
        <f>VLOOKUP(D82,[1]Sheet1!$A$1:$IV$65536,9,FALSE)</f>
        <v>/</v>
      </c>
      <c r="H82" s="15">
        <v>52</v>
      </c>
      <c r="I82" s="15">
        <v>483</v>
      </c>
      <c r="J82" s="25">
        <f t="shared" si="13"/>
        <v>966</v>
      </c>
      <c r="K82" s="15">
        <v>30</v>
      </c>
      <c r="L82" s="15">
        <v>495</v>
      </c>
      <c r="M82" s="25">
        <f t="shared" si="14"/>
        <v>1485</v>
      </c>
      <c r="N82" s="15">
        <v>82</v>
      </c>
      <c r="O82" s="15">
        <v>978</v>
      </c>
      <c r="P82" s="26">
        <f t="shared" si="15"/>
        <v>2451</v>
      </c>
      <c r="Q82" s="30">
        <v>0</v>
      </c>
      <c r="R82" s="10">
        <f t="shared" si="16"/>
        <v>2451</v>
      </c>
      <c r="S82" s="31"/>
    </row>
    <row r="83" s="2" customFormat="1" ht="29" customHeight="1" spans="1:19">
      <c r="A83" s="16">
        <v>80</v>
      </c>
      <c r="B83" s="17" t="s">
        <v>56</v>
      </c>
      <c r="C83" s="18" t="s">
        <v>265</v>
      </c>
      <c r="D83" s="19" t="s">
        <v>266</v>
      </c>
      <c r="E83" s="20" t="s">
        <v>267</v>
      </c>
      <c r="F83" s="10" t="s">
        <v>258</v>
      </c>
      <c r="G83" s="14" t="str">
        <f>VLOOKUP(D83,[1]Sheet1!$A$1:$IV$65536,9,FALSE)</f>
        <v>JY23201170084787</v>
      </c>
      <c r="H83" s="15">
        <v>138</v>
      </c>
      <c r="I83" s="15">
        <v>924</v>
      </c>
      <c r="J83" s="25">
        <f t="shared" si="13"/>
        <v>1848</v>
      </c>
      <c r="K83" s="15">
        <v>34</v>
      </c>
      <c r="L83" s="15">
        <v>419</v>
      </c>
      <c r="M83" s="25">
        <f t="shared" si="14"/>
        <v>1257</v>
      </c>
      <c r="N83" s="15">
        <v>172</v>
      </c>
      <c r="O83" s="15">
        <v>1343</v>
      </c>
      <c r="P83" s="26">
        <f t="shared" si="15"/>
        <v>3105</v>
      </c>
      <c r="Q83" s="30">
        <f>O83*2</f>
        <v>2686</v>
      </c>
      <c r="R83" s="10">
        <f t="shared" si="16"/>
        <v>5791</v>
      </c>
      <c r="S83" s="31"/>
    </row>
    <row r="84" s="1" customFormat="1" ht="29" customHeight="1" spans="1:19">
      <c r="A84" s="16">
        <v>81</v>
      </c>
      <c r="B84" s="17" t="s">
        <v>56</v>
      </c>
      <c r="C84" s="18" t="s">
        <v>268</v>
      </c>
      <c r="D84" s="19" t="s">
        <v>269</v>
      </c>
      <c r="E84" s="20" t="s">
        <v>270</v>
      </c>
      <c r="F84" s="51" t="s">
        <v>258</v>
      </c>
      <c r="G84" s="14" t="str">
        <f>VLOOKUP(D84,[1]Sheet1!$A$1:$IV$65536,9,FALSE)</f>
        <v>/</v>
      </c>
      <c r="H84" s="15">
        <v>8</v>
      </c>
      <c r="I84" s="15">
        <v>35</v>
      </c>
      <c r="J84" s="25">
        <f t="shared" si="13"/>
        <v>70</v>
      </c>
      <c r="K84" s="15">
        <v>3</v>
      </c>
      <c r="L84" s="15">
        <v>74</v>
      </c>
      <c r="M84" s="25">
        <f t="shared" si="14"/>
        <v>222</v>
      </c>
      <c r="N84" s="15">
        <v>11</v>
      </c>
      <c r="O84" s="15">
        <v>109</v>
      </c>
      <c r="P84" s="26">
        <f t="shared" si="15"/>
        <v>292</v>
      </c>
      <c r="Q84" s="30">
        <v>0</v>
      </c>
      <c r="R84" s="10">
        <f t="shared" si="16"/>
        <v>292</v>
      </c>
      <c r="S84" s="10"/>
    </row>
    <row r="85" s="2" customFormat="1" ht="29" customHeight="1" spans="1:19">
      <c r="A85" s="10">
        <v>82</v>
      </c>
      <c r="B85" s="33" t="s">
        <v>26</v>
      </c>
      <c r="C85" s="32" t="s">
        <v>271</v>
      </c>
      <c r="D85" s="33" t="s">
        <v>272</v>
      </c>
      <c r="E85" s="33" t="s">
        <v>273</v>
      </c>
      <c r="F85" s="51" t="s">
        <v>258</v>
      </c>
      <c r="G85" s="14" t="str">
        <f>VLOOKUP(D85,[1]Sheet1!$A$1:$IV$65536,9,FALSE)</f>
        <v>/</v>
      </c>
      <c r="H85" s="15">
        <v>24</v>
      </c>
      <c r="I85" s="15">
        <v>78</v>
      </c>
      <c r="J85" s="25">
        <f t="shared" si="13"/>
        <v>156</v>
      </c>
      <c r="K85" s="15">
        <v>5</v>
      </c>
      <c r="L85" s="15">
        <v>48</v>
      </c>
      <c r="M85" s="25">
        <f t="shared" si="14"/>
        <v>144</v>
      </c>
      <c r="N85" s="15">
        <v>29</v>
      </c>
      <c r="O85" s="15">
        <v>126</v>
      </c>
      <c r="P85" s="26">
        <f t="shared" si="15"/>
        <v>300</v>
      </c>
      <c r="Q85" s="30">
        <v>0</v>
      </c>
      <c r="R85" s="10">
        <f t="shared" si="16"/>
        <v>300</v>
      </c>
      <c r="S85" s="31"/>
    </row>
    <row r="86" s="2" customFormat="1" ht="29" customHeight="1" spans="1:19">
      <c r="A86" s="16">
        <v>83</v>
      </c>
      <c r="B86" s="17" t="s">
        <v>26</v>
      </c>
      <c r="C86" s="18" t="s">
        <v>274</v>
      </c>
      <c r="D86" s="19" t="s">
        <v>275</v>
      </c>
      <c r="E86" s="20" t="s">
        <v>276</v>
      </c>
      <c r="F86" s="10" t="s">
        <v>258</v>
      </c>
      <c r="G86" s="14" t="str">
        <f>VLOOKUP(D86,[1]Sheet1!$A$1:$IV$65536,9,FALSE)</f>
        <v>/</v>
      </c>
      <c r="H86" s="15">
        <v>3</v>
      </c>
      <c r="I86" s="15">
        <v>3</v>
      </c>
      <c r="J86" s="25">
        <f t="shared" si="13"/>
        <v>6</v>
      </c>
      <c r="K86" s="15">
        <v>4</v>
      </c>
      <c r="L86" s="15">
        <v>4</v>
      </c>
      <c r="M86" s="25">
        <f t="shared" si="14"/>
        <v>12</v>
      </c>
      <c r="N86" s="15">
        <v>7</v>
      </c>
      <c r="O86" s="15">
        <v>7</v>
      </c>
      <c r="P86" s="26">
        <f t="shared" si="15"/>
        <v>18</v>
      </c>
      <c r="Q86" s="30">
        <v>0</v>
      </c>
      <c r="R86" s="10">
        <f t="shared" si="16"/>
        <v>18</v>
      </c>
      <c r="S86" s="31"/>
    </row>
    <row r="87" s="2" customFormat="1" ht="29" customHeight="1" spans="1:19">
      <c r="A87" s="16">
        <v>84</v>
      </c>
      <c r="B87" s="17" t="s">
        <v>26</v>
      </c>
      <c r="C87" s="18" t="s">
        <v>277</v>
      </c>
      <c r="D87" s="19" t="s">
        <v>278</v>
      </c>
      <c r="E87" s="20" t="s">
        <v>279</v>
      </c>
      <c r="F87" s="10" t="s">
        <v>258</v>
      </c>
      <c r="G87" s="14" t="str">
        <f>VLOOKUP(D87,[1]Sheet1!$A$1:$IV$65536,9,FALSE)</f>
        <v>/</v>
      </c>
      <c r="H87" s="15">
        <v>77</v>
      </c>
      <c r="I87" s="15">
        <v>1996</v>
      </c>
      <c r="J87" s="25">
        <f t="shared" si="13"/>
        <v>3992</v>
      </c>
      <c r="K87" s="15">
        <v>86</v>
      </c>
      <c r="L87" s="15">
        <v>8542</v>
      </c>
      <c r="M87" s="25">
        <f t="shared" si="14"/>
        <v>25626</v>
      </c>
      <c r="N87" s="15">
        <v>163</v>
      </c>
      <c r="O87" s="15">
        <v>10538</v>
      </c>
      <c r="P87" s="26">
        <f t="shared" si="15"/>
        <v>29618</v>
      </c>
      <c r="Q87" s="30">
        <v>0</v>
      </c>
      <c r="R87" s="10">
        <f t="shared" si="16"/>
        <v>29618</v>
      </c>
      <c r="S87" s="31"/>
    </row>
    <row r="88" s="2" customFormat="1" ht="29" customHeight="1" spans="1:19">
      <c r="A88" s="10">
        <v>85</v>
      </c>
      <c r="B88" s="17" t="s">
        <v>26</v>
      </c>
      <c r="C88" s="18" t="s">
        <v>280</v>
      </c>
      <c r="D88" s="19" t="s">
        <v>281</v>
      </c>
      <c r="E88" s="20" t="s">
        <v>282</v>
      </c>
      <c r="F88" s="10" t="s">
        <v>258</v>
      </c>
      <c r="G88" s="14" t="str">
        <f>VLOOKUP(D88,[1]Sheet1!$A$1:$IV$65536,9,FALSE)</f>
        <v>/</v>
      </c>
      <c r="H88" s="15">
        <v>20</v>
      </c>
      <c r="I88" s="15">
        <v>40</v>
      </c>
      <c r="J88" s="25">
        <f t="shared" si="13"/>
        <v>80</v>
      </c>
      <c r="K88" s="15">
        <v>10</v>
      </c>
      <c r="L88" s="15">
        <v>112</v>
      </c>
      <c r="M88" s="25">
        <f t="shared" si="14"/>
        <v>336</v>
      </c>
      <c r="N88" s="15">
        <v>30</v>
      </c>
      <c r="O88" s="15">
        <v>152</v>
      </c>
      <c r="P88" s="26">
        <f t="shared" si="15"/>
        <v>416</v>
      </c>
      <c r="Q88" s="30">
        <v>0</v>
      </c>
      <c r="R88" s="10">
        <f t="shared" si="16"/>
        <v>416</v>
      </c>
      <c r="S88" s="31"/>
    </row>
    <row r="89" s="2" customFormat="1" ht="29" customHeight="1" spans="1:19">
      <c r="A89" s="16">
        <v>86</v>
      </c>
      <c r="B89" s="17" t="s">
        <v>26</v>
      </c>
      <c r="C89" s="18" t="s">
        <v>283</v>
      </c>
      <c r="D89" s="19" t="s">
        <v>284</v>
      </c>
      <c r="E89" s="20" t="s">
        <v>285</v>
      </c>
      <c r="F89" s="10" t="s">
        <v>258</v>
      </c>
      <c r="G89" s="14" t="str">
        <f>VLOOKUP(D89,[1]Sheet1!$A$1:$IV$65536,9,FALSE)</f>
        <v>/</v>
      </c>
      <c r="H89" s="15">
        <v>4</v>
      </c>
      <c r="I89" s="15">
        <v>10</v>
      </c>
      <c r="J89" s="25">
        <f t="shared" si="13"/>
        <v>20</v>
      </c>
      <c r="K89" s="15">
        <v>14</v>
      </c>
      <c r="L89" s="15">
        <v>19</v>
      </c>
      <c r="M89" s="25">
        <f t="shared" si="14"/>
        <v>57</v>
      </c>
      <c r="N89" s="15">
        <v>18</v>
      </c>
      <c r="O89" s="15">
        <v>29</v>
      </c>
      <c r="P89" s="26">
        <f t="shared" si="15"/>
        <v>77</v>
      </c>
      <c r="Q89" s="30">
        <v>0</v>
      </c>
      <c r="R89" s="10">
        <f t="shared" si="16"/>
        <v>77</v>
      </c>
      <c r="S89" s="31"/>
    </row>
    <row r="90" s="1" customFormat="1" ht="29" customHeight="1" spans="1:19">
      <c r="A90" s="16">
        <v>87</v>
      </c>
      <c r="B90" s="17" t="s">
        <v>31</v>
      </c>
      <c r="C90" s="18" t="s">
        <v>286</v>
      </c>
      <c r="D90" s="19" t="s">
        <v>287</v>
      </c>
      <c r="E90" s="20" t="s">
        <v>288</v>
      </c>
      <c r="F90" s="10" t="s">
        <v>258</v>
      </c>
      <c r="G90" s="14" t="str">
        <f>VLOOKUP(D90,[1]Sheet1!$A$1:$IV$65536,9,FALSE)</f>
        <v>JY33201170043572</v>
      </c>
      <c r="H90" s="15">
        <v>26</v>
      </c>
      <c r="I90" s="15">
        <v>1178</v>
      </c>
      <c r="J90" s="25">
        <f t="shared" si="13"/>
        <v>2356</v>
      </c>
      <c r="K90" s="15">
        <v>24</v>
      </c>
      <c r="L90" s="15">
        <v>1142</v>
      </c>
      <c r="M90" s="25">
        <f t="shared" si="14"/>
        <v>3426</v>
      </c>
      <c r="N90" s="15">
        <v>50</v>
      </c>
      <c r="O90" s="15">
        <v>2320</v>
      </c>
      <c r="P90" s="26">
        <f t="shared" si="15"/>
        <v>5782</v>
      </c>
      <c r="Q90" s="30">
        <f>O90*2</f>
        <v>4640</v>
      </c>
      <c r="R90" s="10">
        <f t="shared" si="16"/>
        <v>10422</v>
      </c>
      <c r="S90" s="10"/>
    </row>
    <row r="91" s="1" customFormat="1" ht="29" customHeight="1" spans="1:19">
      <c r="A91" s="10">
        <v>88</v>
      </c>
      <c r="B91" s="17" t="s">
        <v>61</v>
      </c>
      <c r="C91" s="18" t="s">
        <v>289</v>
      </c>
      <c r="D91" s="19" t="s">
        <v>290</v>
      </c>
      <c r="E91" s="20" t="s">
        <v>291</v>
      </c>
      <c r="F91" s="51" t="s">
        <v>258</v>
      </c>
      <c r="G91" s="14" t="str">
        <f>VLOOKUP(D91,[1]Sheet1!$A$1:$IV$65536,9,FALSE)</f>
        <v>JY33201240132203</v>
      </c>
      <c r="H91" s="15">
        <v>79</v>
      </c>
      <c r="I91" s="15">
        <v>1023</v>
      </c>
      <c r="J91" s="25">
        <f t="shared" si="13"/>
        <v>2046</v>
      </c>
      <c r="K91" s="15">
        <v>80</v>
      </c>
      <c r="L91" s="15">
        <v>4239</v>
      </c>
      <c r="M91" s="25">
        <f t="shared" si="14"/>
        <v>12717</v>
      </c>
      <c r="N91" s="15">
        <v>159</v>
      </c>
      <c r="O91" s="15">
        <v>5262</v>
      </c>
      <c r="P91" s="26">
        <f t="shared" si="15"/>
        <v>14763</v>
      </c>
      <c r="Q91" s="30">
        <f>O91*2</f>
        <v>10524</v>
      </c>
      <c r="R91" s="10">
        <f t="shared" si="16"/>
        <v>25287</v>
      </c>
      <c r="S91" s="10"/>
    </row>
    <row r="92" s="1" customFormat="1" ht="29" customHeight="1" spans="1:19">
      <c r="A92" s="16">
        <v>89</v>
      </c>
      <c r="B92" s="17" t="s">
        <v>56</v>
      </c>
      <c r="C92" s="18" t="s">
        <v>292</v>
      </c>
      <c r="D92" s="19" t="s">
        <v>293</v>
      </c>
      <c r="E92" s="20" t="s">
        <v>294</v>
      </c>
      <c r="F92" s="51" t="s">
        <v>258</v>
      </c>
      <c r="G92" s="14" t="str">
        <f>VLOOKUP(D92,[1]Sheet1!$A$1:$IV$65536,9,FALSE)</f>
        <v>/</v>
      </c>
      <c r="H92" s="15">
        <v>103</v>
      </c>
      <c r="I92" s="15">
        <v>2173</v>
      </c>
      <c r="J92" s="25">
        <f t="shared" si="13"/>
        <v>4346</v>
      </c>
      <c r="K92" s="15">
        <v>84</v>
      </c>
      <c r="L92" s="15">
        <v>4937</v>
      </c>
      <c r="M92" s="25">
        <f t="shared" si="14"/>
        <v>14811</v>
      </c>
      <c r="N92" s="15">
        <v>187</v>
      </c>
      <c r="O92" s="15">
        <v>7110</v>
      </c>
      <c r="P92" s="26">
        <f t="shared" si="15"/>
        <v>19157</v>
      </c>
      <c r="Q92" s="30">
        <v>0</v>
      </c>
      <c r="R92" s="10">
        <f t="shared" si="16"/>
        <v>19157</v>
      </c>
      <c r="S92" s="10"/>
    </row>
    <row r="93" s="1" customFormat="1" ht="29" customHeight="1" spans="1:19">
      <c r="A93" s="16">
        <v>90</v>
      </c>
      <c r="B93" s="17" t="s">
        <v>295</v>
      </c>
      <c r="C93" s="18" t="s">
        <v>296</v>
      </c>
      <c r="D93" s="19" t="s">
        <v>297</v>
      </c>
      <c r="E93" s="20" t="s">
        <v>298</v>
      </c>
      <c r="F93" s="51" t="s">
        <v>258</v>
      </c>
      <c r="G93" s="14" t="str">
        <f>VLOOKUP(D93,[1]Sheet1!$A$1:$IV$65536,9,FALSE)</f>
        <v>JY33201240101224</v>
      </c>
      <c r="H93" s="15">
        <v>41</v>
      </c>
      <c r="I93" s="15">
        <v>573</v>
      </c>
      <c r="J93" s="25">
        <f t="shared" si="13"/>
        <v>1146</v>
      </c>
      <c r="K93" s="15">
        <v>59</v>
      </c>
      <c r="L93" s="15">
        <v>4055</v>
      </c>
      <c r="M93" s="25">
        <f t="shared" si="14"/>
        <v>12165</v>
      </c>
      <c r="N93" s="15">
        <v>100</v>
      </c>
      <c r="O93" s="15">
        <v>4628</v>
      </c>
      <c r="P93" s="26">
        <f t="shared" si="15"/>
        <v>13311</v>
      </c>
      <c r="Q93" s="30">
        <f>O93*2</f>
        <v>9256</v>
      </c>
      <c r="R93" s="10">
        <f t="shared" si="16"/>
        <v>22567</v>
      </c>
      <c r="S93" s="10"/>
    </row>
    <row r="94" s="2" customFormat="1" ht="29" customHeight="1" spans="1:19">
      <c r="A94" s="10">
        <v>91</v>
      </c>
      <c r="B94" s="17" t="s">
        <v>31</v>
      </c>
      <c r="C94" s="18" t="s">
        <v>299</v>
      </c>
      <c r="D94" s="19" t="s">
        <v>300</v>
      </c>
      <c r="E94" s="20" t="s">
        <v>301</v>
      </c>
      <c r="F94" s="10" t="s">
        <v>258</v>
      </c>
      <c r="G94" s="14" t="str">
        <f>VLOOKUP(D94,[1]Sheet1!$A$1:$IV$65536,9,FALSE)</f>
        <v>JY33201170004228</v>
      </c>
      <c r="H94" s="15">
        <v>27</v>
      </c>
      <c r="I94" s="15">
        <v>1522</v>
      </c>
      <c r="J94" s="25">
        <f t="shared" si="13"/>
        <v>3044</v>
      </c>
      <c r="K94" s="15">
        <v>46</v>
      </c>
      <c r="L94" s="15">
        <v>4073</v>
      </c>
      <c r="M94" s="25">
        <f t="shared" si="14"/>
        <v>12219</v>
      </c>
      <c r="N94" s="15">
        <v>73</v>
      </c>
      <c r="O94" s="15">
        <v>5595</v>
      </c>
      <c r="P94" s="26">
        <f t="shared" si="15"/>
        <v>15263</v>
      </c>
      <c r="Q94" s="30">
        <f>O94*2</f>
        <v>11190</v>
      </c>
      <c r="R94" s="10">
        <f t="shared" si="16"/>
        <v>26453</v>
      </c>
      <c r="S94" s="31"/>
    </row>
    <row r="95" s="2" customFormat="1" ht="29" customHeight="1" spans="1:19">
      <c r="A95" s="16">
        <v>92</v>
      </c>
      <c r="B95" s="17" t="s">
        <v>26</v>
      </c>
      <c r="C95" s="18" t="s">
        <v>259</v>
      </c>
      <c r="D95" s="19" t="s">
        <v>302</v>
      </c>
      <c r="E95" s="20" t="s">
        <v>303</v>
      </c>
      <c r="F95" s="10" t="s">
        <v>258</v>
      </c>
      <c r="G95" s="14" t="str">
        <f>VLOOKUP(D95,[1]Sheet1!$A$1:$IV$65536,9,FALSE)</f>
        <v>/</v>
      </c>
      <c r="H95" s="15">
        <v>13</v>
      </c>
      <c r="I95" s="15">
        <v>39</v>
      </c>
      <c r="J95" s="25">
        <f t="shared" si="13"/>
        <v>78</v>
      </c>
      <c r="K95" s="15">
        <v>1</v>
      </c>
      <c r="L95" s="15">
        <v>2</v>
      </c>
      <c r="M95" s="25">
        <f t="shared" si="14"/>
        <v>6</v>
      </c>
      <c r="N95" s="15">
        <v>14</v>
      </c>
      <c r="O95" s="15">
        <v>41</v>
      </c>
      <c r="P95" s="26">
        <f t="shared" si="15"/>
        <v>84</v>
      </c>
      <c r="Q95" s="30">
        <v>0</v>
      </c>
      <c r="R95" s="10">
        <f t="shared" si="16"/>
        <v>84</v>
      </c>
      <c r="S95" s="31"/>
    </row>
    <row r="96" s="2" customFormat="1" ht="29" customHeight="1" spans="1:19">
      <c r="A96" s="16">
        <v>93</v>
      </c>
      <c r="B96" s="17" t="s">
        <v>295</v>
      </c>
      <c r="C96" s="18" t="s">
        <v>296</v>
      </c>
      <c r="D96" s="19" t="s">
        <v>304</v>
      </c>
      <c r="E96" s="20" t="s">
        <v>305</v>
      </c>
      <c r="F96" s="51" t="s">
        <v>258</v>
      </c>
      <c r="G96" s="14" t="str">
        <f>VLOOKUP(D96,[1]Sheet1!$A$1:$IV$65536,9,FALSE)</f>
        <v>JY33201240092288</v>
      </c>
      <c r="H96" s="15">
        <v>66</v>
      </c>
      <c r="I96" s="15">
        <v>1028</v>
      </c>
      <c r="J96" s="25">
        <f t="shared" si="13"/>
        <v>2056</v>
      </c>
      <c r="K96" s="15">
        <v>48</v>
      </c>
      <c r="L96" s="15">
        <v>4538</v>
      </c>
      <c r="M96" s="25">
        <f t="shared" si="14"/>
        <v>13614</v>
      </c>
      <c r="N96" s="15">
        <v>114</v>
      </c>
      <c r="O96" s="15">
        <v>5566</v>
      </c>
      <c r="P96" s="26">
        <f t="shared" si="15"/>
        <v>15670</v>
      </c>
      <c r="Q96" s="30">
        <f>O96*2</f>
        <v>11132</v>
      </c>
      <c r="R96" s="10">
        <f t="shared" si="16"/>
        <v>26802</v>
      </c>
      <c r="S96" s="31"/>
    </row>
    <row r="97" s="2" customFormat="1" ht="29" customHeight="1" spans="1:19">
      <c r="A97" s="10">
        <v>94</v>
      </c>
      <c r="B97" s="17" t="s">
        <v>61</v>
      </c>
      <c r="C97" s="18" t="s">
        <v>306</v>
      </c>
      <c r="D97" s="19" t="s">
        <v>307</v>
      </c>
      <c r="E97" s="20" t="s">
        <v>308</v>
      </c>
      <c r="F97" s="51" t="s">
        <v>258</v>
      </c>
      <c r="G97" s="14" t="str">
        <f>VLOOKUP(D97,[1]Sheet1!$A$1:$IV$65536,9,FALSE)</f>
        <v>JY33201170074608</v>
      </c>
      <c r="H97" s="15">
        <v>9</v>
      </c>
      <c r="I97" s="15">
        <v>487</v>
      </c>
      <c r="J97" s="25">
        <f t="shared" si="13"/>
        <v>974</v>
      </c>
      <c r="K97" s="15">
        <v>49</v>
      </c>
      <c r="L97" s="15">
        <v>4719</v>
      </c>
      <c r="M97" s="25">
        <f t="shared" si="14"/>
        <v>14157</v>
      </c>
      <c r="N97" s="15">
        <v>58</v>
      </c>
      <c r="O97" s="15">
        <v>5206</v>
      </c>
      <c r="P97" s="26">
        <f t="shared" si="15"/>
        <v>15131</v>
      </c>
      <c r="Q97" s="30">
        <f>O97*2</f>
        <v>10412</v>
      </c>
      <c r="R97" s="10">
        <f t="shared" si="16"/>
        <v>25543</v>
      </c>
      <c r="S97" s="31"/>
    </row>
    <row r="98" s="1" customFormat="1" ht="29" customHeight="1" spans="1:19">
      <c r="A98" s="16">
        <v>95</v>
      </c>
      <c r="B98" s="17" t="s">
        <v>61</v>
      </c>
      <c r="C98" s="18" t="s">
        <v>309</v>
      </c>
      <c r="D98" s="19" t="s">
        <v>310</v>
      </c>
      <c r="E98" s="20" t="s">
        <v>311</v>
      </c>
      <c r="F98" s="51" t="s">
        <v>258</v>
      </c>
      <c r="G98" s="14" t="str">
        <f>VLOOKUP(D98,[1]Sheet1!$A$1:$IV$65536,9,FALSE)</f>
        <v>JY33201170075192</v>
      </c>
      <c r="H98" s="15">
        <v>82</v>
      </c>
      <c r="I98" s="15">
        <v>2335</v>
      </c>
      <c r="J98" s="25">
        <f t="shared" si="13"/>
        <v>4670</v>
      </c>
      <c r="K98" s="15">
        <v>90</v>
      </c>
      <c r="L98" s="15">
        <v>7784</v>
      </c>
      <c r="M98" s="25">
        <f t="shared" si="14"/>
        <v>23352</v>
      </c>
      <c r="N98" s="15">
        <v>172</v>
      </c>
      <c r="O98" s="15">
        <v>10119</v>
      </c>
      <c r="P98" s="26">
        <f t="shared" si="15"/>
        <v>28022</v>
      </c>
      <c r="Q98" s="30">
        <f>O98*2</f>
        <v>20238</v>
      </c>
      <c r="R98" s="10">
        <f t="shared" si="16"/>
        <v>48260</v>
      </c>
      <c r="S98" s="10"/>
    </row>
    <row r="99" s="1" customFormat="1" ht="29" customHeight="1" spans="1:19">
      <c r="A99" s="16">
        <v>96</v>
      </c>
      <c r="B99" s="17" t="s">
        <v>39</v>
      </c>
      <c r="C99" s="18" t="s">
        <v>312</v>
      </c>
      <c r="D99" s="19" t="s">
        <v>313</v>
      </c>
      <c r="E99" s="20" t="s">
        <v>314</v>
      </c>
      <c r="F99" s="51" t="s">
        <v>258</v>
      </c>
      <c r="G99" s="14" t="str">
        <f>VLOOKUP(D99,[1]Sheet1!$A$1:$IV$65536,9,FALSE)</f>
        <v>JY33201240089094</v>
      </c>
      <c r="H99" s="15">
        <v>210</v>
      </c>
      <c r="I99" s="15">
        <v>2991</v>
      </c>
      <c r="J99" s="25">
        <f t="shared" si="13"/>
        <v>5982</v>
      </c>
      <c r="K99" s="15">
        <v>118</v>
      </c>
      <c r="L99" s="15">
        <v>4947</v>
      </c>
      <c r="M99" s="25">
        <f t="shared" si="14"/>
        <v>14841</v>
      </c>
      <c r="N99" s="15">
        <v>328</v>
      </c>
      <c r="O99" s="15">
        <v>7938</v>
      </c>
      <c r="P99" s="26">
        <f t="shared" si="15"/>
        <v>20823</v>
      </c>
      <c r="Q99" s="30">
        <f>O99*2</f>
        <v>15876</v>
      </c>
      <c r="R99" s="10">
        <f t="shared" si="16"/>
        <v>36699</v>
      </c>
      <c r="S99" s="10"/>
    </row>
    <row r="100" s="2" customFormat="1" ht="29" customHeight="1" spans="1:19">
      <c r="A100" s="10">
        <v>97</v>
      </c>
      <c r="B100" s="17" t="s">
        <v>56</v>
      </c>
      <c r="C100" s="18" t="s">
        <v>315</v>
      </c>
      <c r="D100" s="19" t="s">
        <v>316</v>
      </c>
      <c r="E100" s="20" t="s">
        <v>317</v>
      </c>
      <c r="F100" s="51" t="s">
        <v>258</v>
      </c>
      <c r="G100" s="14" t="str">
        <f>VLOOKUP(D100,[1]Sheet1!$A$1:$IV$65536,9,FALSE)</f>
        <v>/</v>
      </c>
      <c r="H100" s="15">
        <v>89</v>
      </c>
      <c r="I100" s="15">
        <v>1288</v>
      </c>
      <c r="J100" s="25">
        <f t="shared" ref="J100:J131" si="21">I100*2</f>
        <v>2576</v>
      </c>
      <c r="K100" s="15">
        <v>38</v>
      </c>
      <c r="L100" s="15">
        <v>1793</v>
      </c>
      <c r="M100" s="25">
        <f t="shared" ref="M100:M131" si="22">L100*3</f>
        <v>5379</v>
      </c>
      <c r="N100" s="15">
        <v>127</v>
      </c>
      <c r="O100" s="15">
        <v>3081</v>
      </c>
      <c r="P100" s="26">
        <f t="shared" ref="P100:P131" si="23">J100+M100</f>
        <v>7955</v>
      </c>
      <c r="Q100" s="30">
        <v>0</v>
      </c>
      <c r="R100" s="10">
        <f t="shared" ref="R100:R131" si="24">P100+Q100</f>
        <v>7955</v>
      </c>
      <c r="S100" s="31"/>
    </row>
    <row r="101" s="2" customFormat="1" ht="29" customHeight="1" spans="1:19">
      <c r="A101" s="16">
        <v>98</v>
      </c>
      <c r="B101" s="17" t="s">
        <v>39</v>
      </c>
      <c r="C101" s="18" t="s">
        <v>318</v>
      </c>
      <c r="D101" s="19" t="s">
        <v>319</v>
      </c>
      <c r="E101" s="20" t="s">
        <v>320</v>
      </c>
      <c r="F101" s="51" t="s">
        <v>258</v>
      </c>
      <c r="G101" s="14" t="str">
        <f>VLOOKUP(D101,[1]Sheet1!$A$1:$IV$65536,9,FALSE)</f>
        <v>JY33201170067787</v>
      </c>
      <c r="H101" s="15">
        <v>475</v>
      </c>
      <c r="I101" s="15">
        <v>11236</v>
      </c>
      <c r="J101" s="25">
        <f t="shared" si="21"/>
        <v>22472</v>
      </c>
      <c r="K101" s="15">
        <v>234</v>
      </c>
      <c r="L101" s="15">
        <v>15521</v>
      </c>
      <c r="M101" s="25">
        <f t="shared" si="22"/>
        <v>46563</v>
      </c>
      <c r="N101" s="15">
        <v>709</v>
      </c>
      <c r="O101" s="15">
        <v>26757</v>
      </c>
      <c r="P101" s="26">
        <f t="shared" si="23"/>
        <v>69035</v>
      </c>
      <c r="Q101" s="30">
        <f>O101*2</f>
        <v>53514</v>
      </c>
      <c r="R101" s="10">
        <f t="shared" si="24"/>
        <v>122549</v>
      </c>
      <c r="S101" s="31"/>
    </row>
    <row r="102" s="1" customFormat="1" ht="29" customHeight="1" spans="1:19">
      <c r="A102" s="16">
        <v>99</v>
      </c>
      <c r="B102" s="17" t="s">
        <v>26</v>
      </c>
      <c r="C102" s="17" t="s">
        <v>93</v>
      </c>
      <c r="D102" s="24" t="s">
        <v>321</v>
      </c>
      <c r="E102" s="17" t="s">
        <v>98</v>
      </c>
      <c r="F102" s="51" t="s">
        <v>258</v>
      </c>
      <c r="G102" s="14" t="str">
        <f>VLOOKUP(D102,[1]Sheet1!$A$1:$IV$65536,9,FALSE)</f>
        <v>/</v>
      </c>
      <c r="H102" s="15">
        <v>6</v>
      </c>
      <c r="I102" s="15">
        <v>43</v>
      </c>
      <c r="J102" s="25">
        <f t="shared" si="21"/>
        <v>86</v>
      </c>
      <c r="K102" s="15">
        <v>13</v>
      </c>
      <c r="L102" s="15">
        <v>106</v>
      </c>
      <c r="M102" s="25">
        <f t="shared" si="22"/>
        <v>318</v>
      </c>
      <c r="N102" s="15">
        <v>19</v>
      </c>
      <c r="O102" s="15">
        <v>149</v>
      </c>
      <c r="P102" s="26">
        <f t="shared" si="23"/>
        <v>404</v>
      </c>
      <c r="Q102" s="30">
        <v>0</v>
      </c>
      <c r="R102" s="10">
        <f t="shared" si="24"/>
        <v>404</v>
      </c>
      <c r="S102" s="10"/>
    </row>
    <row r="103" s="2" customFormat="1" ht="29" customHeight="1" spans="1:19">
      <c r="A103" s="10">
        <v>100</v>
      </c>
      <c r="B103" s="17" t="s">
        <v>31</v>
      </c>
      <c r="C103" s="18" t="s">
        <v>322</v>
      </c>
      <c r="D103" s="19" t="s">
        <v>323</v>
      </c>
      <c r="E103" s="20" t="s">
        <v>324</v>
      </c>
      <c r="F103" s="10" t="s">
        <v>258</v>
      </c>
      <c r="G103" s="14" t="str">
        <f>VLOOKUP(D103,[1]Sheet1!$A$1:$IV$65536,9,FALSE)</f>
        <v>JY33201170071093</v>
      </c>
      <c r="H103" s="15">
        <v>36</v>
      </c>
      <c r="I103" s="15">
        <v>795</v>
      </c>
      <c r="J103" s="25">
        <f t="shared" si="21"/>
        <v>1590</v>
      </c>
      <c r="K103" s="15">
        <v>72</v>
      </c>
      <c r="L103" s="15">
        <v>4095</v>
      </c>
      <c r="M103" s="25">
        <f t="shared" si="22"/>
        <v>12285</v>
      </c>
      <c r="N103" s="15">
        <v>108</v>
      </c>
      <c r="O103" s="15">
        <v>4890</v>
      </c>
      <c r="P103" s="26">
        <f t="shared" si="23"/>
        <v>13875</v>
      </c>
      <c r="Q103" s="30">
        <f>O103*2</f>
        <v>9780</v>
      </c>
      <c r="R103" s="10">
        <f t="shared" si="24"/>
        <v>23655</v>
      </c>
      <c r="S103" s="31"/>
    </row>
    <row r="104" s="1" customFormat="1" ht="29" customHeight="1" spans="1:19">
      <c r="A104" s="16">
        <v>101</v>
      </c>
      <c r="B104" s="17" t="s">
        <v>56</v>
      </c>
      <c r="C104" s="18" t="s">
        <v>325</v>
      </c>
      <c r="D104" s="19" t="s">
        <v>326</v>
      </c>
      <c r="E104" s="20" t="s">
        <v>327</v>
      </c>
      <c r="F104" s="51" t="s">
        <v>258</v>
      </c>
      <c r="G104" s="14" t="str">
        <f>VLOOKUP(D104,[1]Sheet1!$A$1:$IV$65536,9,FALSE)</f>
        <v>/</v>
      </c>
      <c r="H104" s="15">
        <v>9</v>
      </c>
      <c r="I104" s="15">
        <v>88</v>
      </c>
      <c r="J104" s="25">
        <f t="shared" si="21"/>
        <v>176</v>
      </c>
      <c r="K104" s="15">
        <v>2</v>
      </c>
      <c r="L104" s="15">
        <v>151</v>
      </c>
      <c r="M104" s="25">
        <f t="shared" si="22"/>
        <v>453</v>
      </c>
      <c r="N104" s="15">
        <v>11</v>
      </c>
      <c r="O104" s="15">
        <v>239</v>
      </c>
      <c r="P104" s="26">
        <f t="shared" si="23"/>
        <v>629</v>
      </c>
      <c r="Q104" s="30">
        <v>0</v>
      </c>
      <c r="R104" s="10">
        <f t="shared" si="24"/>
        <v>629</v>
      </c>
      <c r="S104" s="10"/>
    </row>
    <row r="105" s="1" customFormat="1" ht="29" customHeight="1" spans="1:19">
      <c r="A105" s="16">
        <v>102</v>
      </c>
      <c r="B105" s="17" t="s">
        <v>56</v>
      </c>
      <c r="C105" s="18" t="s">
        <v>328</v>
      </c>
      <c r="D105" s="19" t="s">
        <v>329</v>
      </c>
      <c r="E105" s="20" t="s">
        <v>330</v>
      </c>
      <c r="F105" s="51" t="s">
        <v>258</v>
      </c>
      <c r="G105" s="14" t="str">
        <f>VLOOKUP(D105,[1]Sheet1!$A$1:$IV$65536,9,FALSE)</f>
        <v>JY33201170072107</v>
      </c>
      <c r="H105" s="15">
        <v>203</v>
      </c>
      <c r="I105" s="15">
        <v>3491</v>
      </c>
      <c r="J105" s="25">
        <f t="shared" si="21"/>
        <v>6982</v>
      </c>
      <c r="K105" s="15">
        <v>98</v>
      </c>
      <c r="L105" s="15">
        <v>4251</v>
      </c>
      <c r="M105" s="25">
        <f t="shared" si="22"/>
        <v>12753</v>
      </c>
      <c r="N105" s="15">
        <v>301</v>
      </c>
      <c r="O105" s="15">
        <v>7742</v>
      </c>
      <c r="P105" s="26">
        <f t="shared" si="23"/>
        <v>19735</v>
      </c>
      <c r="Q105" s="30">
        <f>O105*2</f>
        <v>15484</v>
      </c>
      <c r="R105" s="10">
        <f t="shared" si="24"/>
        <v>35219</v>
      </c>
      <c r="S105" s="10"/>
    </row>
    <row r="106" s="1" customFormat="1" ht="29" customHeight="1" spans="1:19">
      <c r="A106" s="10">
        <v>103</v>
      </c>
      <c r="B106" s="17" t="s">
        <v>39</v>
      </c>
      <c r="C106" s="18" t="s">
        <v>331</v>
      </c>
      <c r="D106" s="19" t="s">
        <v>332</v>
      </c>
      <c r="E106" s="20" t="s">
        <v>333</v>
      </c>
      <c r="F106" s="51" t="s">
        <v>258</v>
      </c>
      <c r="G106" s="14" t="str">
        <f>VLOOKUP(D106,[1]Sheet1!$A$1:$IV$65536,9,FALSE)</f>
        <v>/</v>
      </c>
      <c r="H106" s="15">
        <v>110</v>
      </c>
      <c r="I106" s="15">
        <v>1892</v>
      </c>
      <c r="J106" s="25">
        <f t="shared" si="21"/>
        <v>3784</v>
      </c>
      <c r="K106" s="15">
        <v>69</v>
      </c>
      <c r="L106" s="15">
        <v>3110</v>
      </c>
      <c r="M106" s="25">
        <f t="shared" si="22"/>
        <v>9330</v>
      </c>
      <c r="N106" s="15">
        <v>179</v>
      </c>
      <c r="O106" s="15">
        <v>5002</v>
      </c>
      <c r="P106" s="26">
        <f t="shared" si="23"/>
        <v>13114</v>
      </c>
      <c r="Q106" s="30">
        <v>0</v>
      </c>
      <c r="R106" s="10">
        <f t="shared" si="24"/>
        <v>13114</v>
      </c>
      <c r="S106" s="10"/>
    </row>
    <row r="107" s="1" customFormat="1" ht="29" customHeight="1" spans="1:19">
      <c r="A107" s="16">
        <v>104</v>
      </c>
      <c r="B107" s="17" t="s">
        <v>31</v>
      </c>
      <c r="C107" s="18" t="s">
        <v>299</v>
      </c>
      <c r="D107" s="19" t="s">
        <v>334</v>
      </c>
      <c r="E107" s="20" t="s">
        <v>335</v>
      </c>
      <c r="F107" s="10" t="s">
        <v>258</v>
      </c>
      <c r="G107" s="14" t="str">
        <f>VLOOKUP(D107,[1]Sheet1!$A$1:$IV$65536,9,FALSE)</f>
        <v>/</v>
      </c>
      <c r="H107" s="15">
        <v>6</v>
      </c>
      <c r="I107" s="15">
        <v>666</v>
      </c>
      <c r="J107" s="25">
        <f t="shared" si="21"/>
        <v>1332</v>
      </c>
      <c r="K107" s="15">
        <v>25</v>
      </c>
      <c r="L107" s="15">
        <v>2780</v>
      </c>
      <c r="M107" s="25">
        <f t="shared" si="22"/>
        <v>8340</v>
      </c>
      <c r="N107" s="15">
        <v>31</v>
      </c>
      <c r="O107" s="15">
        <v>3446</v>
      </c>
      <c r="P107" s="26">
        <f t="shared" si="23"/>
        <v>9672</v>
      </c>
      <c r="Q107" s="30">
        <v>0</v>
      </c>
      <c r="R107" s="10">
        <f t="shared" si="24"/>
        <v>9672</v>
      </c>
      <c r="S107" s="10"/>
    </row>
    <row r="108" s="1" customFormat="1" ht="29" customHeight="1" spans="1:19">
      <c r="A108" s="16">
        <v>105</v>
      </c>
      <c r="B108" s="17" t="s">
        <v>39</v>
      </c>
      <c r="C108" s="18" t="s">
        <v>131</v>
      </c>
      <c r="D108" s="19" t="s">
        <v>336</v>
      </c>
      <c r="E108" s="20" t="s">
        <v>337</v>
      </c>
      <c r="F108" s="51" t="s">
        <v>258</v>
      </c>
      <c r="G108" s="14" t="str">
        <f>VLOOKUP(D108,[1]Sheet1!$A$1:$IV$65536,9,FALSE)</f>
        <v>/</v>
      </c>
      <c r="H108" s="15">
        <v>263</v>
      </c>
      <c r="I108" s="15">
        <v>2888</v>
      </c>
      <c r="J108" s="25">
        <f t="shared" si="21"/>
        <v>5776</v>
      </c>
      <c r="K108" s="15">
        <v>118</v>
      </c>
      <c r="L108" s="15">
        <v>4750</v>
      </c>
      <c r="M108" s="25">
        <f t="shared" si="22"/>
        <v>14250</v>
      </c>
      <c r="N108" s="15">
        <v>381</v>
      </c>
      <c r="O108" s="15">
        <v>7638</v>
      </c>
      <c r="P108" s="26">
        <f t="shared" si="23"/>
        <v>20026</v>
      </c>
      <c r="Q108" s="30">
        <v>0</v>
      </c>
      <c r="R108" s="10">
        <f t="shared" si="24"/>
        <v>20026</v>
      </c>
      <c r="S108" s="10"/>
    </row>
    <row r="109" s="2" customFormat="1" ht="29" customHeight="1" spans="1:19">
      <c r="A109" s="10">
        <v>106</v>
      </c>
      <c r="B109" s="17" t="s">
        <v>157</v>
      </c>
      <c r="C109" s="17" t="s">
        <v>224</v>
      </c>
      <c r="D109" s="24" t="s">
        <v>338</v>
      </c>
      <c r="E109" s="17" t="s">
        <v>226</v>
      </c>
      <c r="F109" s="51" t="s">
        <v>258</v>
      </c>
      <c r="G109" s="14" t="str">
        <f>VLOOKUP(D109,[1]Sheet1!$A$1:$IV$65536,9,FALSE)</f>
        <v>/</v>
      </c>
      <c r="H109" s="15">
        <v>103</v>
      </c>
      <c r="I109" s="15">
        <v>922</v>
      </c>
      <c r="J109" s="25">
        <f t="shared" si="21"/>
        <v>1844</v>
      </c>
      <c r="K109" s="15">
        <v>83</v>
      </c>
      <c r="L109" s="15">
        <v>2285</v>
      </c>
      <c r="M109" s="25">
        <f t="shared" si="22"/>
        <v>6855</v>
      </c>
      <c r="N109" s="15">
        <v>186</v>
      </c>
      <c r="O109" s="15">
        <v>3207</v>
      </c>
      <c r="P109" s="26">
        <f t="shared" si="23"/>
        <v>8699</v>
      </c>
      <c r="Q109" s="30">
        <v>0</v>
      </c>
      <c r="R109" s="10">
        <f t="shared" si="24"/>
        <v>8699</v>
      </c>
      <c r="S109" s="31"/>
    </row>
    <row r="110" s="2" customFormat="1" ht="29" customHeight="1" spans="1:19">
      <c r="A110" s="16">
        <v>107</v>
      </c>
      <c r="B110" s="17" t="s">
        <v>157</v>
      </c>
      <c r="C110" s="17" t="s">
        <v>224</v>
      </c>
      <c r="D110" s="24" t="s">
        <v>339</v>
      </c>
      <c r="E110" s="17" t="s">
        <v>340</v>
      </c>
      <c r="F110" s="51" t="s">
        <v>258</v>
      </c>
      <c r="G110" s="14" t="str">
        <f>VLOOKUP(D110,[1]Sheet1!$A$1:$IV$65536,9,FALSE)</f>
        <v>/</v>
      </c>
      <c r="H110" s="15">
        <v>111</v>
      </c>
      <c r="I110" s="15">
        <v>1092</v>
      </c>
      <c r="J110" s="25">
        <f t="shared" si="21"/>
        <v>2184</v>
      </c>
      <c r="K110" s="15">
        <v>61</v>
      </c>
      <c r="L110" s="15">
        <v>1495</v>
      </c>
      <c r="M110" s="25">
        <f t="shared" si="22"/>
        <v>4485</v>
      </c>
      <c r="N110" s="15">
        <v>172</v>
      </c>
      <c r="O110" s="15">
        <v>2587</v>
      </c>
      <c r="P110" s="26">
        <f t="shared" si="23"/>
        <v>6669</v>
      </c>
      <c r="Q110" s="30">
        <v>0</v>
      </c>
      <c r="R110" s="10">
        <f t="shared" si="24"/>
        <v>6669</v>
      </c>
      <c r="S110" s="31"/>
    </row>
    <row r="111" s="1" customFormat="1" ht="29" customHeight="1" spans="1:19">
      <c r="A111" s="16">
        <v>108</v>
      </c>
      <c r="B111" s="17" t="s">
        <v>295</v>
      </c>
      <c r="C111" s="18" t="s">
        <v>341</v>
      </c>
      <c r="D111" s="19" t="s">
        <v>342</v>
      </c>
      <c r="E111" s="20" t="s">
        <v>343</v>
      </c>
      <c r="F111" s="51" t="s">
        <v>258</v>
      </c>
      <c r="G111" s="14" t="str">
        <f>VLOOKUP(D111,[1]Sheet1!$A$1:$IV$65536,9,FALSE)</f>
        <v>JY33201240105695</v>
      </c>
      <c r="H111" s="15">
        <v>65</v>
      </c>
      <c r="I111" s="15">
        <v>772</v>
      </c>
      <c r="J111" s="25">
        <f t="shared" si="21"/>
        <v>1544</v>
      </c>
      <c r="K111" s="15">
        <v>105</v>
      </c>
      <c r="L111" s="15">
        <v>7895</v>
      </c>
      <c r="M111" s="25">
        <f t="shared" si="22"/>
        <v>23685</v>
      </c>
      <c r="N111" s="15">
        <v>170</v>
      </c>
      <c r="O111" s="15">
        <v>8667</v>
      </c>
      <c r="P111" s="26">
        <f t="shared" si="23"/>
        <v>25229</v>
      </c>
      <c r="Q111" s="30">
        <f t="shared" ref="Q111:Q116" si="25">O111*2</f>
        <v>17334</v>
      </c>
      <c r="R111" s="10">
        <f t="shared" si="24"/>
        <v>42563</v>
      </c>
      <c r="S111" s="10"/>
    </row>
    <row r="112" s="1" customFormat="1" ht="29" customHeight="1" spans="1:19">
      <c r="A112" s="10">
        <v>109</v>
      </c>
      <c r="B112" s="17" t="s">
        <v>295</v>
      </c>
      <c r="C112" s="18" t="s">
        <v>344</v>
      </c>
      <c r="D112" s="19" t="s">
        <v>345</v>
      </c>
      <c r="E112" s="20" t="s">
        <v>346</v>
      </c>
      <c r="F112" s="10" t="s">
        <v>258</v>
      </c>
      <c r="G112" s="14" t="str">
        <f>VLOOKUP(D112,[1]Sheet1!$A$1:$IV$65536,9,FALSE)</f>
        <v>JY33201240082239</v>
      </c>
      <c r="H112" s="15">
        <v>88</v>
      </c>
      <c r="I112" s="15">
        <v>1548</v>
      </c>
      <c r="J112" s="25">
        <f t="shared" si="21"/>
        <v>3096</v>
      </c>
      <c r="K112" s="15">
        <v>75</v>
      </c>
      <c r="L112" s="15">
        <v>5655</v>
      </c>
      <c r="M112" s="25">
        <f t="shared" si="22"/>
        <v>16965</v>
      </c>
      <c r="N112" s="15">
        <v>163</v>
      </c>
      <c r="O112" s="15">
        <v>7203</v>
      </c>
      <c r="P112" s="26">
        <f t="shared" si="23"/>
        <v>20061</v>
      </c>
      <c r="Q112" s="30">
        <f t="shared" si="25"/>
        <v>14406</v>
      </c>
      <c r="R112" s="10">
        <f t="shared" si="24"/>
        <v>34467</v>
      </c>
      <c r="S112" s="10"/>
    </row>
    <row r="113" s="1" customFormat="1" ht="29" customHeight="1" spans="1:19">
      <c r="A113" s="16">
        <v>110</v>
      </c>
      <c r="B113" s="17" t="s">
        <v>135</v>
      </c>
      <c r="C113" s="18" t="s">
        <v>347</v>
      </c>
      <c r="D113" s="19" t="s">
        <v>348</v>
      </c>
      <c r="E113" s="20" t="s">
        <v>349</v>
      </c>
      <c r="F113" s="10" t="s">
        <v>350</v>
      </c>
      <c r="G113" s="14" t="str">
        <f>VLOOKUP(D113,[1]Sheet1!$A$1:$IV$65536,9,FALSE)</f>
        <v>JY33201240123132</v>
      </c>
      <c r="H113" s="15">
        <v>7</v>
      </c>
      <c r="I113" s="15">
        <v>381</v>
      </c>
      <c r="J113" s="25">
        <f t="shared" si="21"/>
        <v>762</v>
      </c>
      <c r="K113" s="15">
        <v>8</v>
      </c>
      <c r="L113" s="15">
        <v>1449</v>
      </c>
      <c r="M113" s="25">
        <f t="shared" si="22"/>
        <v>4347</v>
      </c>
      <c r="N113" s="15">
        <v>15</v>
      </c>
      <c r="O113" s="15">
        <v>1830</v>
      </c>
      <c r="P113" s="26">
        <f t="shared" si="23"/>
        <v>5109</v>
      </c>
      <c r="Q113" s="30">
        <f t="shared" si="25"/>
        <v>3660</v>
      </c>
      <c r="R113" s="10">
        <f t="shared" si="24"/>
        <v>8769</v>
      </c>
      <c r="S113" s="10"/>
    </row>
    <row r="114" s="1" customFormat="1" ht="29" customHeight="1" spans="1:19">
      <c r="A114" s="16">
        <v>111</v>
      </c>
      <c r="B114" s="17" t="s">
        <v>135</v>
      </c>
      <c r="C114" s="18" t="s">
        <v>347</v>
      </c>
      <c r="D114" s="19" t="s">
        <v>351</v>
      </c>
      <c r="E114" s="20" t="s">
        <v>352</v>
      </c>
      <c r="F114" s="10" t="s">
        <v>350</v>
      </c>
      <c r="G114" s="14" t="str">
        <f>VLOOKUP(D114,[1]Sheet1!$A$1:$IV$65536,9,FALSE)</f>
        <v>JY33201240123149</v>
      </c>
      <c r="H114" s="15">
        <v>19</v>
      </c>
      <c r="I114" s="15">
        <v>141</v>
      </c>
      <c r="J114" s="25">
        <f t="shared" si="21"/>
        <v>282</v>
      </c>
      <c r="K114" s="15">
        <v>12</v>
      </c>
      <c r="L114" s="15">
        <v>797</v>
      </c>
      <c r="M114" s="25">
        <f t="shared" si="22"/>
        <v>2391</v>
      </c>
      <c r="N114" s="15">
        <v>31</v>
      </c>
      <c r="O114" s="15">
        <v>938</v>
      </c>
      <c r="P114" s="26">
        <f t="shared" si="23"/>
        <v>2673</v>
      </c>
      <c r="Q114" s="30">
        <f t="shared" si="25"/>
        <v>1876</v>
      </c>
      <c r="R114" s="10">
        <f t="shared" si="24"/>
        <v>4549</v>
      </c>
      <c r="S114" s="10"/>
    </row>
    <row r="115" s="1" customFormat="1" ht="29" customHeight="1" spans="1:19">
      <c r="A115" s="10">
        <v>112</v>
      </c>
      <c r="B115" s="17" t="s">
        <v>135</v>
      </c>
      <c r="C115" s="18" t="s">
        <v>347</v>
      </c>
      <c r="D115" s="19" t="s">
        <v>353</v>
      </c>
      <c r="E115" s="20" t="s">
        <v>354</v>
      </c>
      <c r="F115" s="10" t="s">
        <v>350</v>
      </c>
      <c r="G115" s="14" t="str">
        <f>VLOOKUP(D115,[1]Sheet1!$A$1:$IV$65536,9,FALSE)</f>
        <v>JY33201240064860</v>
      </c>
      <c r="H115" s="15">
        <v>65</v>
      </c>
      <c r="I115" s="15">
        <v>6719</v>
      </c>
      <c r="J115" s="25">
        <f t="shared" si="21"/>
        <v>13438</v>
      </c>
      <c r="K115" s="15">
        <v>36</v>
      </c>
      <c r="L115" s="15">
        <v>5614</v>
      </c>
      <c r="M115" s="25">
        <f t="shared" si="22"/>
        <v>16842</v>
      </c>
      <c r="N115" s="15">
        <v>101</v>
      </c>
      <c r="O115" s="15">
        <v>12333</v>
      </c>
      <c r="P115" s="26">
        <f t="shared" si="23"/>
        <v>30280</v>
      </c>
      <c r="Q115" s="30">
        <f t="shared" si="25"/>
        <v>24666</v>
      </c>
      <c r="R115" s="10">
        <f t="shared" si="24"/>
        <v>54946</v>
      </c>
      <c r="S115" s="10"/>
    </row>
    <row r="116" s="2" customFormat="1" ht="29" customHeight="1" spans="1:19">
      <c r="A116" s="16">
        <v>113</v>
      </c>
      <c r="B116" s="17" t="s">
        <v>295</v>
      </c>
      <c r="C116" s="18" t="s">
        <v>355</v>
      </c>
      <c r="D116" s="19" t="s">
        <v>356</v>
      </c>
      <c r="E116" s="20" t="s">
        <v>357</v>
      </c>
      <c r="F116" s="10" t="s">
        <v>358</v>
      </c>
      <c r="G116" s="14" t="str">
        <f>VLOOKUP(D116,[1]Sheet1!$A$1:$IV$65536,9,FALSE)</f>
        <v>JY23201170089515</v>
      </c>
      <c r="H116" s="15">
        <v>12</v>
      </c>
      <c r="I116" s="15">
        <v>428</v>
      </c>
      <c r="J116" s="25">
        <f t="shared" si="21"/>
        <v>856</v>
      </c>
      <c r="K116" s="15">
        <v>26</v>
      </c>
      <c r="L116" s="15">
        <v>91</v>
      </c>
      <c r="M116" s="25">
        <f t="shared" si="22"/>
        <v>273</v>
      </c>
      <c r="N116" s="15">
        <v>38</v>
      </c>
      <c r="O116" s="15">
        <v>519</v>
      </c>
      <c r="P116" s="26">
        <f t="shared" si="23"/>
        <v>1129</v>
      </c>
      <c r="Q116" s="30">
        <f t="shared" si="25"/>
        <v>1038</v>
      </c>
      <c r="R116" s="10">
        <f t="shared" si="24"/>
        <v>2167</v>
      </c>
      <c r="S116" s="31"/>
    </row>
    <row r="117" s="2" customFormat="1" ht="29" customHeight="1" spans="1:19">
      <c r="A117" s="16">
        <v>114</v>
      </c>
      <c r="B117" s="17" t="s">
        <v>295</v>
      </c>
      <c r="C117" s="18" t="s">
        <v>359</v>
      </c>
      <c r="D117" s="19" t="s">
        <v>360</v>
      </c>
      <c r="E117" s="20" t="s">
        <v>361</v>
      </c>
      <c r="F117" s="10" t="s">
        <v>358</v>
      </c>
      <c r="G117" s="14" t="str">
        <f>VLOOKUP(D117,[1]Sheet1!$A$1:$IV$65536,9,FALSE)</f>
        <v>/</v>
      </c>
      <c r="H117" s="15">
        <v>96</v>
      </c>
      <c r="I117" s="15">
        <v>579</v>
      </c>
      <c r="J117" s="25">
        <f t="shared" si="21"/>
        <v>1158</v>
      </c>
      <c r="K117" s="15">
        <v>100</v>
      </c>
      <c r="L117" s="15">
        <v>3656</v>
      </c>
      <c r="M117" s="25">
        <f t="shared" si="22"/>
        <v>10968</v>
      </c>
      <c r="N117" s="15">
        <v>196</v>
      </c>
      <c r="O117" s="15">
        <v>4235</v>
      </c>
      <c r="P117" s="26">
        <f t="shared" si="23"/>
        <v>12126</v>
      </c>
      <c r="Q117" s="30">
        <v>0</v>
      </c>
      <c r="R117" s="10">
        <f t="shared" si="24"/>
        <v>12126</v>
      </c>
      <c r="S117" s="31"/>
    </row>
    <row r="118" s="2" customFormat="1" ht="29" customHeight="1" spans="1:19">
      <c r="A118" s="10">
        <v>115</v>
      </c>
      <c r="B118" s="17" t="s">
        <v>295</v>
      </c>
      <c r="C118" s="18" t="s">
        <v>362</v>
      </c>
      <c r="D118" s="19" t="s">
        <v>363</v>
      </c>
      <c r="E118" s="20" t="s">
        <v>364</v>
      </c>
      <c r="F118" s="10" t="s">
        <v>358</v>
      </c>
      <c r="G118" s="14" t="str">
        <f>VLOOKUP(D118,[1]Sheet1!$A$1:$IV$65536,9,FALSE)</f>
        <v>JY33201170087321</v>
      </c>
      <c r="H118" s="15">
        <v>689</v>
      </c>
      <c r="I118" s="15">
        <v>13348</v>
      </c>
      <c r="J118" s="25">
        <f t="shared" si="21"/>
        <v>26696</v>
      </c>
      <c r="K118" s="15">
        <v>243</v>
      </c>
      <c r="L118" s="15">
        <v>11487</v>
      </c>
      <c r="M118" s="25">
        <f t="shared" si="22"/>
        <v>34461</v>
      </c>
      <c r="N118" s="15">
        <v>932</v>
      </c>
      <c r="O118" s="15">
        <v>24835</v>
      </c>
      <c r="P118" s="26">
        <f t="shared" si="23"/>
        <v>61157</v>
      </c>
      <c r="Q118" s="30">
        <f>O118*2</f>
        <v>49670</v>
      </c>
      <c r="R118" s="10">
        <f t="shared" si="24"/>
        <v>110827</v>
      </c>
      <c r="S118" s="31"/>
    </row>
    <row r="119" s="2" customFormat="1" ht="29" customHeight="1" spans="1:19">
      <c r="A119" s="16">
        <v>116</v>
      </c>
      <c r="B119" s="17" t="s">
        <v>295</v>
      </c>
      <c r="C119" s="18" t="s">
        <v>365</v>
      </c>
      <c r="D119" s="19" t="s">
        <v>366</v>
      </c>
      <c r="E119" s="20" t="s">
        <v>367</v>
      </c>
      <c r="F119" s="10" t="s">
        <v>358</v>
      </c>
      <c r="G119" s="14" t="str">
        <f>VLOOKUP(D119,[1]Sheet1!$A$1:$IV$65536,9,FALSE)</f>
        <v>JY23201170079100</v>
      </c>
      <c r="H119" s="15">
        <v>169</v>
      </c>
      <c r="I119" s="15">
        <v>2334</v>
      </c>
      <c r="J119" s="25">
        <f t="shared" si="21"/>
        <v>4668</v>
      </c>
      <c r="K119" s="15">
        <v>153</v>
      </c>
      <c r="L119" s="15">
        <v>9639</v>
      </c>
      <c r="M119" s="25">
        <f t="shared" si="22"/>
        <v>28917</v>
      </c>
      <c r="N119" s="15">
        <v>322</v>
      </c>
      <c r="O119" s="15">
        <v>11973</v>
      </c>
      <c r="P119" s="26">
        <f t="shared" si="23"/>
        <v>33585</v>
      </c>
      <c r="Q119" s="30">
        <f>O119*2</f>
        <v>23946</v>
      </c>
      <c r="R119" s="10">
        <f t="shared" si="24"/>
        <v>57531</v>
      </c>
      <c r="S119" s="31"/>
    </row>
    <row r="120" s="2" customFormat="1" ht="29" customHeight="1" spans="1:19">
      <c r="A120" s="16">
        <v>117</v>
      </c>
      <c r="B120" s="33" t="s">
        <v>295</v>
      </c>
      <c r="C120" s="33" t="s">
        <v>355</v>
      </c>
      <c r="D120" s="33" t="s">
        <v>368</v>
      </c>
      <c r="E120" s="33" t="s">
        <v>369</v>
      </c>
      <c r="F120" s="10" t="s">
        <v>370</v>
      </c>
      <c r="G120" s="14" t="str">
        <f>VLOOKUP(D120,[1]Sheet1!$A$1:$IV$65536,9,FALSE)</f>
        <v>JY33201170037540</v>
      </c>
      <c r="H120" s="15">
        <v>8</v>
      </c>
      <c r="I120" s="15">
        <v>466</v>
      </c>
      <c r="J120" s="25">
        <f t="shared" si="21"/>
        <v>932</v>
      </c>
      <c r="K120" s="15">
        <v>34</v>
      </c>
      <c r="L120" s="15">
        <v>2707</v>
      </c>
      <c r="M120" s="25">
        <f t="shared" si="22"/>
        <v>8121</v>
      </c>
      <c r="N120" s="15">
        <v>42</v>
      </c>
      <c r="O120" s="15">
        <v>3173</v>
      </c>
      <c r="P120" s="26">
        <f t="shared" si="23"/>
        <v>9053</v>
      </c>
      <c r="Q120" s="30">
        <f>O120*2</f>
        <v>6346</v>
      </c>
      <c r="R120" s="10">
        <f t="shared" si="24"/>
        <v>15399</v>
      </c>
      <c r="S120" s="31"/>
    </row>
    <row r="121" s="2" customFormat="1" ht="29" customHeight="1" spans="1:19">
      <c r="A121" s="10">
        <v>118</v>
      </c>
      <c r="B121" s="33" t="s">
        <v>26</v>
      </c>
      <c r="C121" s="18" t="s">
        <v>162</v>
      </c>
      <c r="D121" s="19" t="s">
        <v>371</v>
      </c>
      <c r="E121" s="23" t="s">
        <v>372</v>
      </c>
      <c r="F121" s="10" t="s">
        <v>370</v>
      </c>
      <c r="G121" s="14" t="str">
        <f>VLOOKUP(D121,[1]Sheet1!$A$1:$IV$65536,9,FALSE)</f>
        <v>/</v>
      </c>
      <c r="H121" s="15">
        <v>63</v>
      </c>
      <c r="I121" s="15">
        <v>845</v>
      </c>
      <c r="J121" s="25">
        <f t="shared" si="21"/>
        <v>1690</v>
      </c>
      <c r="K121" s="15">
        <v>39</v>
      </c>
      <c r="L121" s="15">
        <v>1292</v>
      </c>
      <c r="M121" s="25">
        <f t="shared" si="22"/>
        <v>3876</v>
      </c>
      <c r="N121" s="15">
        <v>102</v>
      </c>
      <c r="O121" s="15">
        <v>2137</v>
      </c>
      <c r="P121" s="26">
        <f t="shared" si="23"/>
        <v>5566</v>
      </c>
      <c r="Q121" s="30">
        <v>0</v>
      </c>
      <c r="R121" s="10">
        <f t="shared" si="24"/>
        <v>5566</v>
      </c>
      <c r="S121" s="31"/>
    </row>
    <row r="122" s="2" customFormat="1" ht="29" customHeight="1" spans="1:19">
      <c r="A122" s="16">
        <v>119</v>
      </c>
      <c r="B122" s="33" t="s">
        <v>26</v>
      </c>
      <c r="C122" s="18" t="s">
        <v>27</v>
      </c>
      <c r="D122" s="19" t="s">
        <v>373</v>
      </c>
      <c r="E122" s="21" t="s">
        <v>374</v>
      </c>
      <c r="F122" s="10" t="s">
        <v>370</v>
      </c>
      <c r="G122" s="14" t="str">
        <f>VLOOKUP(D122,[1]Sheet1!$A$1:$IV$65536,9,FALSE)</f>
        <v>/</v>
      </c>
      <c r="H122" s="15">
        <v>9</v>
      </c>
      <c r="I122" s="15">
        <v>47</v>
      </c>
      <c r="J122" s="25">
        <f t="shared" si="21"/>
        <v>94</v>
      </c>
      <c r="K122" s="15">
        <v>5</v>
      </c>
      <c r="L122" s="15">
        <v>32</v>
      </c>
      <c r="M122" s="25">
        <f t="shared" si="22"/>
        <v>96</v>
      </c>
      <c r="N122" s="15">
        <v>14</v>
      </c>
      <c r="O122" s="15">
        <v>79</v>
      </c>
      <c r="P122" s="26">
        <f t="shared" si="23"/>
        <v>190</v>
      </c>
      <c r="Q122" s="30">
        <v>0</v>
      </c>
      <c r="R122" s="10">
        <f t="shared" si="24"/>
        <v>190</v>
      </c>
      <c r="S122" s="31"/>
    </row>
    <row r="123" s="2" customFormat="1" ht="29" customHeight="1" spans="1:19">
      <c r="A123" s="16">
        <v>120</v>
      </c>
      <c r="B123" s="33" t="s">
        <v>31</v>
      </c>
      <c r="C123" s="18" t="s">
        <v>375</v>
      </c>
      <c r="D123" s="19" t="s">
        <v>376</v>
      </c>
      <c r="E123" s="33" t="s">
        <v>377</v>
      </c>
      <c r="F123" s="10" t="s">
        <v>370</v>
      </c>
      <c r="G123" s="14" t="str">
        <f>VLOOKUP(D123,[1]Sheet1!$A$1:$IV$65536,9,FALSE)</f>
        <v>JY33201170081630</v>
      </c>
      <c r="H123" s="15">
        <v>233</v>
      </c>
      <c r="I123" s="15">
        <v>4472</v>
      </c>
      <c r="J123" s="25">
        <f t="shared" si="21"/>
        <v>8944</v>
      </c>
      <c r="K123" s="15">
        <v>187</v>
      </c>
      <c r="L123" s="15">
        <v>12008</v>
      </c>
      <c r="M123" s="25">
        <f t="shared" si="22"/>
        <v>36024</v>
      </c>
      <c r="N123" s="15">
        <v>420</v>
      </c>
      <c r="O123" s="15">
        <v>16480</v>
      </c>
      <c r="P123" s="26">
        <f t="shared" si="23"/>
        <v>44968</v>
      </c>
      <c r="Q123" s="30">
        <f>O123*2</f>
        <v>32960</v>
      </c>
      <c r="R123" s="10">
        <f t="shared" si="24"/>
        <v>77928</v>
      </c>
      <c r="S123" s="31"/>
    </row>
    <row r="124" s="2" customFormat="1" ht="29" customHeight="1" spans="1:19">
      <c r="A124" s="10">
        <v>121</v>
      </c>
      <c r="B124" s="33" t="s">
        <v>26</v>
      </c>
      <c r="C124" s="18" t="s">
        <v>378</v>
      </c>
      <c r="D124" s="19" t="s">
        <v>379</v>
      </c>
      <c r="E124" s="21" t="s">
        <v>380</v>
      </c>
      <c r="F124" s="10" t="s">
        <v>370</v>
      </c>
      <c r="G124" s="14" t="str">
        <f>VLOOKUP(D124,[1]Sheet1!$A$1:$IV$65536,9,FALSE)</f>
        <v>/</v>
      </c>
      <c r="H124" s="15">
        <v>2</v>
      </c>
      <c r="I124" s="15">
        <v>8</v>
      </c>
      <c r="J124" s="25">
        <f t="shared" si="21"/>
        <v>16</v>
      </c>
      <c r="K124" s="15">
        <v>1</v>
      </c>
      <c r="L124" s="15">
        <v>7</v>
      </c>
      <c r="M124" s="25">
        <f t="shared" si="22"/>
        <v>21</v>
      </c>
      <c r="N124" s="15">
        <v>3</v>
      </c>
      <c r="O124" s="15">
        <v>15</v>
      </c>
      <c r="P124" s="26">
        <f t="shared" si="23"/>
        <v>37</v>
      </c>
      <c r="Q124" s="30">
        <v>0</v>
      </c>
      <c r="R124" s="10">
        <f t="shared" si="24"/>
        <v>37</v>
      </c>
      <c r="S124" s="31"/>
    </row>
    <row r="125" s="1" customFormat="1" ht="29" customHeight="1" spans="1:19">
      <c r="A125" s="16">
        <v>122</v>
      </c>
      <c r="B125" s="17" t="s">
        <v>26</v>
      </c>
      <c r="C125" s="18" t="s">
        <v>381</v>
      </c>
      <c r="D125" s="19" t="s">
        <v>382</v>
      </c>
      <c r="E125" s="20" t="s">
        <v>383</v>
      </c>
      <c r="F125" s="10" t="s">
        <v>370</v>
      </c>
      <c r="G125" s="14" t="str">
        <f>VLOOKUP(D125,[1]Sheet1!$A$1:$IV$65536,9,FALSE)</f>
        <v>/</v>
      </c>
      <c r="H125" s="15">
        <v>8</v>
      </c>
      <c r="I125" s="15">
        <v>8</v>
      </c>
      <c r="J125" s="25">
        <f t="shared" si="21"/>
        <v>16</v>
      </c>
      <c r="K125" s="15">
        <v>1</v>
      </c>
      <c r="L125" s="15">
        <v>1</v>
      </c>
      <c r="M125" s="25">
        <f t="shared" si="22"/>
        <v>3</v>
      </c>
      <c r="N125" s="15">
        <v>9</v>
      </c>
      <c r="O125" s="15">
        <v>9</v>
      </c>
      <c r="P125" s="26">
        <f t="shared" si="23"/>
        <v>19</v>
      </c>
      <c r="Q125" s="30">
        <v>0</v>
      </c>
      <c r="R125" s="10">
        <f t="shared" si="24"/>
        <v>19</v>
      </c>
      <c r="S125" s="10"/>
    </row>
    <row r="126" s="1" customFormat="1" ht="29" customHeight="1" spans="1:19">
      <c r="A126" s="16">
        <v>123</v>
      </c>
      <c r="B126" s="17" t="s">
        <v>26</v>
      </c>
      <c r="C126" s="18" t="s">
        <v>384</v>
      </c>
      <c r="D126" s="19" t="s">
        <v>385</v>
      </c>
      <c r="E126" s="20" t="s">
        <v>386</v>
      </c>
      <c r="F126" s="10" t="s">
        <v>370</v>
      </c>
      <c r="G126" s="14" t="str">
        <f>VLOOKUP(D126,[1]Sheet1!$A$1:$IV$65536,9,FALSE)</f>
        <v>/</v>
      </c>
      <c r="H126" s="15">
        <v>22</v>
      </c>
      <c r="I126" s="15">
        <v>25</v>
      </c>
      <c r="J126" s="25">
        <f t="shared" si="21"/>
        <v>50</v>
      </c>
      <c r="K126" s="15">
        <v>2</v>
      </c>
      <c r="L126" s="15">
        <v>2</v>
      </c>
      <c r="M126" s="25">
        <f t="shared" si="22"/>
        <v>6</v>
      </c>
      <c r="N126" s="15">
        <v>24</v>
      </c>
      <c r="O126" s="15">
        <v>27</v>
      </c>
      <c r="P126" s="26">
        <f t="shared" si="23"/>
        <v>56</v>
      </c>
      <c r="Q126" s="30">
        <v>0</v>
      </c>
      <c r="R126" s="10">
        <f t="shared" si="24"/>
        <v>56</v>
      </c>
      <c r="S126" s="10"/>
    </row>
    <row r="127" s="1" customFormat="1" ht="29" customHeight="1" spans="1:19">
      <c r="A127" s="10">
        <v>124</v>
      </c>
      <c r="B127" s="17" t="s">
        <v>31</v>
      </c>
      <c r="C127" s="18" t="s">
        <v>387</v>
      </c>
      <c r="D127" s="19" t="s">
        <v>388</v>
      </c>
      <c r="E127" s="20" t="s">
        <v>389</v>
      </c>
      <c r="F127" s="10" t="s">
        <v>370</v>
      </c>
      <c r="G127" s="14" t="str">
        <f>VLOOKUP(D127,[1]Sheet1!$A$1:$IV$65536,9,FALSE)</f>
        <v>/</v>
      </c>
      <c r="H127" s="15">
        <v>30</v>
      </c>
      <c r="I127" s="15">
        <v>198</v>
      </c>
      <c r="J127" s="25">
        <f t="shared" si="21"/>
        <v>396</v>
      </c>
      <c r="K127" s="15">
        <v>56</v>
      </c>
      <c r="L127" s="15">
        <v>1784</v>
      </c>
      <c r="M127" s="25">
        <f t="shared" si="22"/>
        <v>5352</v>
      </c>
      <c r="N127" s="15">
        <v>86</v>
      </c>
      <c r="O127" s="15">
        <v>1982</v>
      </c>
      <c r="P127" s="26">
        <f t="shared" si="23"/>
        <v>5748</v>
      </c>
      <c r="Q127" s="30">
        <v>0</v>
      </c>
      <c r="R127" s="10">
        <f t="shared" si="24"/>
        <v>5748</v>
      </c>
      <c r="S127" s="10"/>
    </row>
    <row r="128" s="2" customFormat="1" ht="29" customHeight="1" spans="1:19">
      <c r="A128" s="16">
        <v>125</v>
      </c>
      <c r="B128" s="17" t="s">
        <v>295</v>
      </c>
      <c r="C128" s="18" t="s">
        <v>390</v>
      </c>
      <c r="D128" s="19" t="s">
        <v>391</v>
      </c>
      <c r="E128" s="20" t="s">
        <v>392</v>
      </c>
      <c r="F128" s="10" t="s">
        <v>370</v>
      </c>
      <c r="G128" s="14" t="str">
        <f>VLOOKUP(D128,[1]Sheet1!$A$1:$IV$65536,9,FALSE)</f>
        <v>JY33201240085614</v>
      </c>
      <c r="H128" s="15">
        <v>10</v>
      </c>
      <c r="I128" s="15">
        <v>953</v>
      </c>
      <c r="J128" s="25">
        <f t="shared" si="21"/>
        <v>1906</v>
      </c>
      <c r="K128" s="15">
        <v>47</v>
      </c>
      <c r="L128" s="15">
        <v>5615</v>
      </c>
      <c r="M128" s="25">
        <f t="shared" si="22"/>
        <v>16845</v>
      </c>
      <c r="N128" s="15">
        <v>57</v>
      </c>
      <c r="O128" s="15">
        <v>6568</v>
      </c>
      <c r="P128" s="26">
        <f t="shared" si="23"/>
        <v>18751</v>
      </c>
      <c r="Q128" s="30">
        <f>O128*2</f>
        <v>13136</v>
      </c>
      <c r="R128" s="10">
        <f t="shared" si="24"/>
        <v>31887</v>
      </c>
      <c r="S128" s="31"/>
    </row>
    <row r="129" s="1" customFormat="1" ht="29" customHeight="1" spans="1:19">
      <c r="A129" s="16">
        <v>126</v>
      </c>
      <c r="B129" s="17" t="s">
        <v>295</v>
      </c>
      <c r="C129" s="18" t="s">
        <v>393</v>
      </c>
      <c r="D129" s="19" t="s">
        <v>394</v>
      </c>
      <c r="E129" s="20" t="s">
        <v>395</v>
      </c>
      <c r="F129" s="10" t="s">
        <v>370</v>
      </c>
      <c r="G129" s="14" t="str">
        <f>VLOOKUP(D129,[1]Sheet1!$A$1:$IV$65536,9,FALSE)</f>
        <v>JY33201170014525</v>
      </c>
      <c r="H129" s="15">
        <v>98</v>
      </c>
      <c r="I129" s="15">
        <v>2031</v>
      </c>
      <c r="J129" s="25">
        <f t="shared" si="21"/>
        <v>4062</v>
      </c>
      <c r="K129" s="15">
        <v>142</v>
      </c>
      <c r="L129" s="15">
        <v>7741</v>
      </c>
      <c r="M129" s="25">
        <f t="shared" si="22"/>
        <v>23223</v>
      </c>
      <c r="N129" s="15">
        <v>240</v>
      </c>
      <c r="O129" s="15">
        <v>9772</v>
      </c>
      <c r="P129" s="26">
        <f t="shared" si="23"/>
        <v>27285</v>
      </c>
      <c r="Q129" s="30">
        <f>O129*2</f>
        <v>19544</v>
      </c>
      <c r="R129" s="10">
        <f t="shared" si="24"/>
        <v>46829</v>
      </c>
      <c r="S129" s="10"/>
    </row>
    <row r="130" s="1" customFormat="1" ht="29" customHeight="1" spans="1:19">
      <c r="A130" s="10">
        <v>127</v>
      </c>
      <c r="B130" s="17" t="s">
        <v>26</v>
      </c>
      <c r="C130" s="18" t="s">
        <v>27</v>
      </c>
      <c r="D130" s="19" t="s">
        <v>396</v>
      </c>
      <c r="E130" s="33" t="s">
        <v>183</v>
      </c>
      <c r="F130" s="10" t="s">
        <v>370</v>
      </c>
      <c r="G130" s="14" t="str">
        <f>VLOOKUP(D130,[1]Sheet1!$A$1:$IV$65536,9,FALSE)</f>
        <v>/</v>
      </c>
      <c r="H130" s="15">
        <v>15</v>
      </c>
      <c r="I130" s="15">
        <v>74</v>
      </c>
      <c r="J130" s="25">
        <f t="shared" si="21"/>
        <v>148</v>
      </c>
      <c r="K130" s="15">
        <v>4</v>
      </c>
      <c r="L130" s="15">
        <v>7</v>
      </c>
      <c r="M130" s="25">
        <f t="shared" si="22"/>
        <v>21</v>
      </c>
      <c r="N130" s="15">
        <v>19</v>
      </c>
      <c r="O130" s="15">
        <v>81</v>
      </c>
      <c r="P130" s="26">
        <f t="shared" si="23"/>
        <v>169</v>
      </c>
      <c r="Q130" s="30">
        <v>0</v>
      </c>
      <c r="R130" s="10">
        <f t="shared" si="24"/>
        <v>169</v>
      </c>
      <c r="S130" s="10"/>
    </row>
    <row r="131" s="1" customFormat="1" ht="29" customHeight="1" spans="1:19">
      <c r="A131" s="16">
        <v>128</v>
      </c>
      <c r="B131" s="17" t="s">
        <v>26</v>
      </c>
      <c r="C131" s="18" t="s">
        <v>232</v>
      </c>
      <c r="D131" s="19" t="s">
        <v>397</v>
      </c>
      <c r="E131" s="20" t="s">
        <v>398</v>
      </c>
      <c r="F131" s="10" t="s">
        <v>370</v>
      </c>
      <c r="G131" s="14" t="str">
        <f>VLOOKUP(D131,[1]Sheet1!$A$1:$IV$65536,9,FALSE)</f>
        <v>/</v>
      </c>
      <c r="H131" s="15">
        <v>1</v>
      </c>
      <c r="I131" s="15">
        <v>1</v>
      </c>
      <c r="J131" s="25">
        <f t="shared" si="21"/>
        <v>2</v>
      </c>
      <c r="K131" s="15">
        <v>1</v>
      </c>
      <c r="L131" s="15">
        <v>1</v>
      </c>
      <c r="M131" s="25">
        <f t="shared" si="22"/>
        <v>3</v>
      </c>
      <c r="N131" s="15">
        <v>2</v>
      </c>
      <c r="O131" s="15">
        <v>2</v>
      </c>
      <c r="P131" s="26">
        <f t="shared" si="23"/>
        <v>5</v>
      </c>
      <c r="Q131" s="30">
        <v>0</v>
      </c>
      <c r="R131" s="10">
        <f t="shared" si="24"/>
        <v>5</v>
      </c>
      <c r="S131" s="10"/>
    </row>
    <row r="132" s="2" customFormat="1" ht="29" customHeight="1" spans="1:19">
      <c r="A132" s="16">
        <v>129</v>
      </c>
      <c r="B132" s="17" t="s">
        <v>26</v>
      </c>
      <c r="C132" s="18" t="s">
        <v>190</v>
      </c>
      <c r="D132" s="19" t="s">
        <v>399</v>
      </c>
      <c r="E132" s="32" t="s">
        <v>192</v>
      </c>
      <c r="F132" s="10" t="s">
        <v>370</v>
      </c>
      <c r="G132" s="14" t="str">
        <f>VLOOKUP(D132,[1]Sheet1!$A$1:$IV$65536,9,FALSE)</f>
        <v>/</v>
      </c>
      <c r="H132" s="15">
        <v>1</v>
      </c>
      <c r="I132" s="15">
        <v>1</v>
      </c>
      <c r="J132" s="25">
        <f t="shared" ref="J132:J163" si="26">I132*2</f>
        <v>2</v>
      </c>
      <c r="K132" s="15">
        <v>1</v>
      </c>
      <c r="L132" s="15">
        <v>1</v>
      </c>
      <c r="M132" s="25">
        <f t="shared" ref="M132:M163" si="27">L132*3</f>
        <v>3</v>
      </c>
      <c r="N132" s="15">
        <v>2</v>
      </c>
      <c r="O132" s="15">
        <v>2</v>
      </c>
      <c r="P132" s="26">
        <f t="shared" ref="P132:P163" si="28">J132+M132</f>
        <v>5</v>
      </c>
      <c r="Q132" s="30">
        <v>0</v>
      </c>
      <c r="R132" s="10">
        <f t="shared" ref="R132:R163" si="29">P132+Q132</f>
        <v>5</v>
      </c>
      <c r="S132" s="31"/>
    </row>
    <row r="133" s="2" customFormat="1" ht="29" customHeight="1" spans="1:19">
      <c r="A133" s="10">
        <v>130</v>
      </c>
      <c r="B133" s="17" t="s">
        <v>31</v>
      </c>
      <c r="C133" s="18" t="s">
        <v>400</v>
      </c>
      <c r="D133" s="19" t="s">
        <v>401</v>
      </c>
      <c r="E133" s="20" t="s">
        <v>402</v>
      </c>
      <c r="F133" s="10" t="s">
        <v>370</v>
      </c>
      <c r="G133" s="14" t="str">
        <f>VLOOKUP(D133,[1]Sheet1!$A$1:$IV$65536,9,FALSE)</f>
        <v>JY33201170034944</v>
      </c>
      <c r="H133" s="15">
        <v>70</v>
      </c>
      <c r="I133" s="15">
        <v>1867</v>
      </c>
      <c r="J133" s="25">
        <f t="shared" si="26"/>
        <v>3734</v>
      </c>
      <c r="K133" s="15">
        <v>87</v>
      </c>
      <c r="L133" s="15">
        <v>7063</v>
      </c>
      <c r="M133" s="25">
        <f t="shared" si="27"/>
        <v>21189</v>
      </c>
      <c r="N133" s="15">
        <v>157</v>
      </c>
      <c r="O133" s="15">
        <v>8930</v>
      </c>
      <c r="P133" s="26">
        <f t="shared" si="28"/>
        <v>24923</v>
      </c>
      <c r="Q133" s="30">
        <f t="shared" ref="Q132:Q163" si="30">O133*2</f>
        <v>17860</v>
      </c>
      <c r="R133" s="10">
        <f t="shared" si="29"/>
        <v>42783</v>
      </c>
      <c r="S133" s="31"/>
    </row>
    <row r="134" s="2" customFormat="1" ht="29" customHeight="1" spans="1:19">
      <c r="A134" s="16">
        <v>131</v>
      </c>
      <c r="B134" s="17" t="s">
        <v>26</v>
      </c>
      <c r="C134" s="17" t="s">
        <v>271</v>
      </c>
      <c r="D134" s="19" t="s">
        <v>403</v>
      </c>
      <c r="E134" s="17" t="s">
        <v>404</v>
      </c>
      <c r="F134" s="10" t="s">
        <v>370</v>
      </c>
      <c r="G134" s="14" t="str">
        <f>VLOOKUP(D134,[1]Sheet1!$A$1:$IV$65536,9,FALSE)</f>
        <v>JY33201240129090 </v>
      </c>
      <c r="H134" s="15">
        <v>25</v>
      </c>
      <c r="I134" s="15">
        <v>1041</v>
      </c>
      <c r="J134" s="25">
        <f t="shared" si="26"/>
        <v>2082</v>
      </c>
      <c r="K134" s="15">
        <v>23</v>
      </c>
      <c r="L134" s="15">
        <v>1234</v>
      </c>
      <c r="M134" s="25">
        <f t="shared" si="27"/>
        <v>3702</v>
      </c>
      <c r="N134" s="15">
        <v>48</v>
      </c>
      <c r="O134" s="15">
        <v>2275</v>
      </c>
      <c r="P134" s="26">
        <f t="shared" si="28"/>
        <v>5784</v>
      </c>
      <c r="Q134" s="30">
        <f t="shared" si="30"/>
        <v>4550</v>
      </c>
      <c r="R134" s="10">
        <f t="shared" si="29"/>
        <v>10334</v>
      </c>
      <c r="S134" s="31"/>
    </row>
    <row r="135" s="2" customFormat="1" ht="29" customHeight="1" spans="1:19">
      <c r="A135" s="16">
        <v>132</v>
      </c>
      <c r="B135" s="17" t="s">
        <v>295</v>
      </c>
      <c r="C135" s="18" t="s">
        <v>365</v>
      </c>
      <c r="D135" s="19" t="s">
        <v>405</v>
      </c>
      <c r="E135" s="20" t="s">
        <v>406</v>
      </c>
      <c r="F135" s="10" t="s">
        <v>370</v>
      </c>
      <c r="G135" s="14" t="str">
        <f>VLOOKUP(D135,[1]Sheet1!$A$1:$IV$65536,9,FALSE)</f>
        <v>JY33201240132713</v>
      </c>
      <c r="H135" s="15">
        <v>263</v>
      </c>
      <c r="I135" s="15">
        <v>5464</v>
      </c>
      <c r="J135" s="25">
        <f t="shared" si="26"/>
        <v>10928</v>
      </c>
      <c r="K135" s="15">
        <v>232</v>
      </c>
      <c r="L135" s="15">
        <v>11458</v>
      </c>
      <c r="M135" s="25">
        <f t="shared" si="27"/>
        <v>34374</v>
      </c>
      <c r="N135" s="15">
        <v>495</v>
      </c>
      <c r="O135" s="15">
        <v>16922</v>
      </c>
      <c r="P135" s="26">
        <f t="shared" si="28"/>
        <v>45302</v>
      </c>
      <c r="Q135" s="30">
        <f t="shared" si="30"/>
        <v>33844</v>
      </c>
      <c r="R135" s="10">
        <f t="shared" si="29"/>
        <v>79146</v>
      </c>
      <c r="S135" s="31"/>
    </row>
    <row r="136" s="2" customFormat="1" ht="29" customHeight="1" spans="1:19">
      <c r="A136" s="10">
        <v>133</v>
      </c>
      <c r="B136" s="34" t="s">
        <v>407</v>
      </c>
      <c r="C136" s="34" t="s">
        <v>408</v>
      </c>
      <c r="D136" s="19" t="s">
        <v>409</v>
      </c>
      <c r="E136" s="34" t="s">
        <v>410</v>
      </c>
      <c r="F136" s="10" t="s">
        <v>411</v>
      </c>
      <c r="G136" s="14" t="str">
        <f>VLOOKUP(D136,[1]Sheet1!$A$1:$IV$65536,9,FALSE)</f>
        <v>/</v>
      </c>
      <c r="H136" s="15">
        <v>4</v>
      </c>
      <c r="I136" s="15">
        <v>5</v>
      </c>
      <c r="J136" s="25">
        <f t="shared" si="26"/>
        <v>10</v>
      </c>
      <c r="K136" s="15">
        <v>2</v>
      </c>
      <c r="L136" s="15">
        <v>3</v>
      </c>
      <c r="M136" s="25">
        <f t="shared" si="27"/>
        <v>9</v>
      </c>
      <c r="N136" s="15">
        <v>6</v>
      </c>
      <c r="O136" s="15">
        <v>8</v>
      </c>
      <c r="P136" s="26">
        <f t="shared" si="28"/>
        <v>19</v>
      </c>
      <c r="Q136" s="30">
        <v>0</v>
      </c>
      <c r="R136" s="10">
        <f t="shared" si="29"/>
        <v>19</v>
      </c>
      <c r="S136" s="31"/>
    </row>
    <row r="137" s="2" customFormat="1" ht="29" customHeight="1" spans="1:19">
      <c r="A137" s="16">
        <v>134</v>
      </c>
      <c r="B137" s="17" t="s">
        <v>26</v>
      </c>
      <c r="C137" s="17" t="s">
        <v>27</v>
      </c>
      <c r="D137" s="24" t="s">
        <v>412</v>
      </c>
      <c r="E137" s="17" t="s">
        <v>413</v>
      </c>
      <c r="F137" s="10" t="s">
        <v>370</v>
      </c>
      <c r="G137" s="14" t="str">
        <f>VLOOKUP(D137,[1]Sheet1!$A$1:$IV$65536,9,FALSE)</f>
        <v>/</v>
      </c>
      <c r="H137" s="15">
        <v>2</v>
      </c>
      <c r="I137" s="15">
        <v>2</v>
      </c>
      <c r="J137" s="25">
        <f t="shared" si="26"/>
        <v>4</v>
      </c>
      <c r="K137" s="15">
        <v>0</v>
      </c>
      <c r="L137" s="15">
        <v>0</v>
      </c>
      <c r="M137" s="25">
        <f t="shared" si="27"/>
        <v>0</v>
      </c>
      <c r="N137" s="15">
        <v>2</v>
      </c>
      <c r="O137" s="15">
        <v>2</v>
      </c>
      <c r="P137" s="26">
        <f t="shared" si="28"/>
        <v>4</v>
      </c>
      <c r="Q137" s="30">
        <v>0</v>
      </c>
      <c r="R137" s="10">
        <f t="shared" si="29"/>
        <v>4</v>
      </c>
      <c r="S137" s="31"/>
    </row>
    <row r="138" s="1" customFormat="1" ht="29" customHeight="1" spans="1:19">
      <c r="A138" s="16">
        <v>135</v>
      </c>
      <c r="B138" s="17" t="s">
        <v>31</v>
      </c>
      <c r="C138" s="18" t="s">
        <v>375</v>
      </c>
      <c r="D138" s="19" t="s">
        <v>414</v>
      </c>
      <c r="E138" s="20" t="s">
        <v>415</v>
      </c>
      <c r="F138" s="10" t="s">
        <v>370</v>
      </c>
      <c r="G138" s="14" t="str">
        <f>VLOOKUP(D138,[1]Sheet1!$A$1:$IV$65536,9,FALSE)</f>
        <v>JY33201170084634</v>
      </c>
      <c r="H138" s="15">
        <v>244</v>
      </c>
      <c r="I138" s="15">
        <v>5485</v>
      </c>
      <c r="J138" s="25">
        <f t="shared" si="26"/>
        <v>10970</v>
      </c>
      <c r="K138" s="15">
        <v>211</v>
      </c>
      <c r="L138" s="15">
        <v>13680</v>
      </c>
      <c r="M138" s="25">
        <f t="shared" si="27"/>
        <v>41040</v>
      </c>
      <c r="N138" s="15">
        <v>455</v>
      </c>
      <c r="O138" s="15">
        <v>19165</v>
      </c>
      <c r="P138" s="26">
        <f t="shared" si="28"/>
        <v>52010</v>
      </c>
      <c r="Q138" s="30">
        <f t="shared" si="30"/>
        <v>38330</v>
      </c>
      <c r="R138" s="10">
        <f t="shared" si="29"/>
        <v>90340</v>
      </c>
      <c r="S138" s="10"/>
    </row>
    <row r="139" s="1" customFormat="1" ht="29" customHeight="1" spans="1:19">
      <c r="A139" s="10">
        <v>136</v>
      </c>
      <c r="B139" s="17" t="s">
        <v>31</v>
      </c>
      <c r="C139" s="18" t="s">
        <v>416</v>
      </c>
      <c r="D139" s="19" t="s">
        <v>417</v>
      </c>
      <c r="E139" s="20" t="s">
        <v>418</v>
      </c>
      <c r="F139" s="10" t="s">
        <v>411</v>
      </c>
      <c r="G139" s="14" t="str">
        <f>VLOOKUP(D139,[1]Sheet1!$A$1:$IV$65536,9,FALSE)</f>
        <v>/</v>
      </c>
      <c r="H139" s="15">
        <v>5</v>
      </c>
      <c r="I139" s="15">
        <v>78</v>
      </c>
      <c r="J139" s="25">
        <f t="shared" si="26"/>
        <v>156</v>
      </c>
      <c r="K139" s="15">
        <v>9</v>
      </c>
      <c r="L139" s="15">
        <v>258</v>
      </c>
      <c r="M139" s="25">
        <f t="shared" si="27"/>
        <v>774</v>
      </c>
      <c r="N139" s="15">
        <v>14</v>
      </c>
      <c r="O139" s="15">
        <v>336</v>
      </c>
      <c r="P139" s="26">
        <f t="shared" si="28"/>
        <v>930</v>
      </c>
      <c r="Q139" s="30">
        <v>0</v>
      </c>
      <c r="R139" s="10">
        <f t="shared" si="29"/>
        <v>930</v>
      </c>
      <c r="S139" s="10"/>
    </row>
    <row r="140" s="1" customFormat="1" ht="29" customHeight="1" spans="1:19">
      <c r="A140" s="16">
        <v>137</v>
      </c>
      <c r="B140" s="17" t="s">
        <v>26</v>
      </c>
      <c r="C140" s="18" t="s">
        <v>419</v>
      </c>
      <c r="D140" s="19" t="s">
        <v>420</v>
      </c>
      <c r="E140" s="20" t="s">
        <v>421</v>
      </c>
      <c r="F140" s="10" t="s">
        <v>370</v>
      </c>
      <c r="G140" s="14" t="str">
        <f>VLOOKUP(D140,[1]Sheet1!$A$1:$IV$65536,9,FALSE)</f>
        <v>/</v>
      </c>
      <c r="H140" s="15">
        <v>18</v>
      </c>
      <c r="I140" s="15">
        <v>74</v>
      </c>
      <c r="J140" s="25">
        <f t="shared" si="26"/>
        <v>148</v>
      </c>
      <c r="K140" s="15">
        <v>23</v>
      </c>
      <c r="L140" s="15">
        <v>60</v>
      </c>
      <c r="M140" s="25">
        <f t="shared" si="27"/>
        <v>180</v>
      </c>
      <c r="N140" s="15">
        <v>41</v>
      </c>
      <c r="O140" s="15">
        <v>134</v>
      </c>
      <c r="P140" s="26">
        <f t="shared" si="28"/>
        <v>328</v>
      </c>
      <c r="Q140" s="30">
        <v>0</v>
      </c>
      <c r="R140" s="10">
        <f t="shared" si="29"/>
        <v>328</v>
      </c>
      <c r="S140" s="10"/>
    </row>
    <row r="141" s="1" customFormat="1" ht="29" customHeight="1" spans="1:19">
      <c r="A141" s="16">
        <v>138</v>
      </c>
      <c r="B141" s="17" t="s">
        <v>26</v>
      </c>
      <c r="C141" s="18" t="s">
        <v>218</v>
      </c>
      <c r="D141" s="19" t="s">
        <v>422</v>
      </c>
      <c r="E141" s="20" t="s">
        <v>220</v>
      </c>
      <c r="F141" s="10" t="s">
        <v>370</v>
      </c>
      <c r="G141" s="14" t="str">
        <f>VLOOKUP(D141,[1]Sheet1!$A$1:$IV$65536,9,FALSE)</f>
        <v>/</v>
      </c>
      <c r="H141" s="15">
        <v>9</v>
      </c>
      <c r="I141" s="15">
        <v>95</v>
      </c>
      <c r="J141" s="25">
        <f t="shared" si="26"/>
        <v>190</v>
      </c>
      <c r="K141" s="15">
        <v>9</v>
      </c>
      <c r="L141" s="15">
        <v>262</v>
      </c>
      <c r="M141" s="25">
        <f t="shared" si="27"/>
        <v>786</v>
      </c>
      <c r="N141" s="15">
        <v>18</v>
      </c>
      <c r="O141" s="15">
        <v>357</v>
      </c>
      <c r="P141" s="26">
        <f t="shared" si="28"/>
        <v>976</v>
      </c>
      <c r="Q141" s="30">
        <v>0</v>
      </c>
      <c r="R141" s="10">
        <f t="shared" si="29"/>
        <v>976</v>
      </c>
      <c r="S141" s="10"/>
    </row>
    <row r="142" s="1" customFormat="1" ht="29" customHeight="1" spans="1:19">
      <c r="A142" s="10">
        <v>139</v>
      </c>
      <c r="B142" s="17" t="s">
        <v>26</v>
      </c>
      <c r="C142" s="18" t="s">
        <v>229</v>
      </c>
      <c r="D142" s="19" t="s">
        <v>423</v>
      </c>
      <c r="E142" s="20" t="s">
        <v>424</v>
      </c>
      <c r="F142" s="10" t="s">
        <v>370</v>
      </c>
      <c r="G142" s="14" t="str">
        <f>VLOOKUP(D142,[1]Sheet1!$A$1:$IV$65536,9,FALSE)</f>
        <v>/</v>
      </c>
      <c r="H142" s="15">
        <v>1</v>
      </c>
      <c r="I142" s="15">
        <v>1</v>
      </c>
      <c r="J142" s="25">
        <f t="shared" si="26"/>
        <v>2</v>
      </c>
      <c r="K142" s="15">
        <v>0</v>
      </c>
      <c r="L142" s="15">
        <v>0</v>
      </c>
      <c r="M142" s="25">
        <f t="shared" si="27"/>
        <v>0</v>
      </c>
      <c r="N142" s="15">
        <v>1</v>
      </c>
      <c r="O142" s="15">
        <v>1</v>
      </c>
      <c r="P142" s="26">
        <f t="shared" si="28"/>
        <v>2</v>
      </c>
      <c r="Q142" s="30">
        <v>0</v>
      </c>
      <c r="R142" s="10">
        <f t="shared" si="29"/>
        <v>2</v>
      </c>
      <c r="S142" s="10"/>
    </row>
    <row r="143" s="1" customFormat="1" ht="29" customHeight="1" spans="1:19">
      <c r="A143" s="16">
        <v>140</v>
      </c>
      <c r="B143" s="17" t="s">
        <v>61</v>
      </c>
      <c r="C143" s="18" t="s">
        <v>425</v>
      </c>
      <c r="D143" s="19" t="s">
        <v>426</v>
      </c>
      <c r="E143" s="20" t="s">
        <v>427</v>
      </c>
      <c r="F143" s="10" t="s">
        <v>428</v>
      </c>
      <c r="G143" s="14" t="str">
        <f>VLOOKUP(D143,[1]Sheet1!$A$1:$IV$65536,9,FALSE)</f>
        <v>JY33201170085170</v>
      </c>
      <c r="H143" s="15">
        <v>12</v>
      </c>
      <c r="I143" s="15">
        <v>383</v>
      </c>
      <c r="J143" s="25">
        <f t="shared" si="26"/>
        <v>766</v>
      </c>
      <c r="K143" s="15">
        <v>54</v>
      </c>
      <c r="L143" s="15">
        <v>4303</v>
      </c>
      <c r="M143" s="25">
        <f t="shared" si="27"/>
        <v>12909</v>
      </c>
      <c r="N143" s="15">
        <v>66</v>
      </c>
      <c r="O143" s="15">
        <v>4686</v>
      </c>
      <c r="P143" s="26">
        <f t="shared" si="28"/>
        <v>13675</v>
      </c>
      <c r="Q143" s="30">
        <f t="shared" si="30"/>
        <v>9372</v>
      </c>
      <c r="R143" s="10">
        <f t="shared" si="29"/>
        <v>23047</v>
      </c>
      <c r="S143" s="10"/>
    </row>
    <row r="144" s="1" customFormat="1" ht="29" customHeight="1" spans="1:19">
      <c r="A144" s="16">
        <v>141</v>
      </c>
      <c r="B144" s="17" t="s">
        <v>61</v>
      </c>
      <c r="C144" s="18" t="s">
        <v>429</v>
      </c>
      <c r="D144" s="19" t="s">
        <v>430</v>
      </c>
      <c r="E144" s="20" t="s">
        <v>431</v>
      </c>
      <c r="F144" s="10" t="s">
        <v>428</v>
      </c>
      <c r="G144" s="14" t="str">
        <f>VLOOKUP(D144,[1]Sheet1!$A$1:$IV$65536,9,FALSE)</f>
        <v>JY23201170007965</v>
      </c>
      <c r="H144" s="15">
        <v>26</v>
      </c>
      <c r="I144" s="15">
        <v>492</v>
      </c>
      <c r="J144" s="25">
        <f t="shared" si="26"/>
        <v>984</v>
      </c>
      <c r="K144" s="15">
        <v>74</v>
      </c>
      <c r="L144" s="15">
        <v>5462</v>
      </c>
      <c r="M144" s="25">
        <f t="shared" si="27"/>
        <v>16386</v>
      </c>
      <c r="N144" s="15">
        <v>100</v>
      </c>
      <c r="O144" s="15">
        <v>5954</v>
      </c>
      <c r="P144" s="26">
        <f t="shared" si="28"/>
        <v>17370</v>
      </c>
      <c r="Q144" s="30">
        <f t="shared" si="30"/>
        <v>11908</v>
      </c>
      <c r="R144" s="10">
        <f t="shared" si="29"/>
        <v>29278</v>
      </c>
      <c r="S144" s="10"/>
    </row>
    <row r="145" s="2" customFormat="1" ht="29" customHeight="1" spans="1:19">
      <c r="A145" s="10">
        <v>142</v>
      </c>
      <c r="B145" s="17" t="s">
        <v>61</v>
      </c>
      <c r="C145" s="18" t="s">
        <v>432</v>
      </c>
      <c r="D145" s="19" t="s">
        <v>433</v>
      </c>
      <c r="E145" s="20" t="s">
        <v>434</v>
      </c>
      <c r="F145" s="10" t="s">
        <v>428</v>
      </c>
      <c r="G145" s="14" t="str">
        <f>VLOOKUP(D145,[1]Sheet1!$A$1:$IV$65536,9,FALSE)</f>
        <v>JY33201170054069</v>
      </c>
      <c r="H145" s="15">
        <v>19</v>
      </c>
      <c r="I145" s="15">
        <v>496</v>
      </c>
      <c r="J145" s="25">
        <f t="shared" si="26"/>
        <v>992</v>
      </c>
      <c r="K145" s="15">
        <v>67</v>
      </c>
      <c r="L145" s="15">
        <v>6117</v>
      </c>
      <c r="M145" s="25">
        <f t="shared" si="27"/>
        <v>18351</v>
      </c>
      <c r="N145" s="15">
        <v>86</v>
      </c>
      <c r="O145" s="15">
        <v>6613</v>
      </c>
      <c r="P145" s="26">
        <f t="shared" si="28"/>
        <v>19343</v>
      </c>
      <c r="Q145" s="30">
        <f t="shared" si="30"/>
        <v>13226</v>
      </c>
      <c r="R145" s="10">
        <f t="shared" si="29"/>
        <v>32569</v>
      </c>
      <c r="S145" s="31"/>
    </row>
    <row r="146" s="2" customFormat="1" ht="29" customHeight="1" spans="1:19">
      <c r="A146" s="16">
        <v>143</v>
      </c>
      <c r="B146" s="17" t="s">
        <v>31</v>
      </c>
      <c r="C146" s="17" t="s">
        <v>416</v>
      </c>
      <c r="D146" s="24" t="s">
        <v>435</v>
      </c>
      <c r="E146" s="17" t="s">
        <v>436</v>
      </c>
      <c r="F146" s="10" t="s">
        <v>411</v>
      </c>
      <c r="G146" s="14" t="str">
        <f>VLOOKUP(D146,[1]Sheet1!$A$1:$IV$65536,9,FALSE)</f>
        <v>/</v>
      </c>
      <c r="H146" s="15">
        <v>2</v>
      </c>
      <c r="I146" s="15">
        <v>64</v>
      </c>
      <c r="J146" s="25">
        <f t="shared" si="26"/>
        <v>128</v>
      </c>
      <c r="K146" s="15">
        <v>10</v>
      </c>
      <c r="L146" s="15">
        <v>275</v>
      </c>
      <c r="M146" s="25">
        <f t="shared" si="27"/>
        <v>825</v>
      </c>
      <c r="N146" s="15">
        <v>12</v>
      </c>
      <c r="O146" s="15">
        <v>339</v>
      </c>
      <c r="P146" s="26">
        <f t="shared" si="28"/>
        <v>953</v>
      </c>
      <c r="Q146" s="30">
        <v>0</v>
      </c>
      <c r="R146" s="10">
        <f t="shared" si="29"/>
        <v>953</v>
      </c>
      <c r="S146" s="31"/>
    </row>
    <row r="147" s="2" customFormat="1" ht="29" customHeight="1" spans="1:19">
      <c r="A147" s="16">
        <v>144</v>
      </c>
      <c r="B147" s="17" t="s">
        <v>295</v>
      </c>
      <c r="C147" s="18" t="s">
        <v>437</v>
      </c>
      <c r="D147" s="19" t="s">
        <v>438</v>
      </c>
      <c r="E147" s="20" t="s">
        <v>439</v>
      </c>
      <c r="F147" s="10" t="s">
        <v>139</v>
      </c>
      <c r="G147" s="14" t="str">
        <f>VLOOKUP(D147,[1]Sheet1!$A$1:$IV$65536,9,FALSE)</f>
        <v>JY33201170075615</v>
      </c>
      <c r="H147" s="15">
        <v>59</v>
      </c>
      <c r="I147" s="15">
        <v>1562</v>
      </c>
      <c r="J147" s="25">
        <f t="shared" si="26"/>
        <v>3124</v>
      </c>
      <c r="K147" s="15">
        <v>61</v>
      </c>
      <c r="L147" s="15">
        <v>6305</v>
      </c>
      <c r="M147" s="25">
        <f t="shared" si="27"/>
        <v>18915</v>
      </c>
      <c r="N147" s="15">
        <v>120</v>
      </c>
      <c r="O147" s="15">
        <v>7867</v>
      </c>
      <c r="P147" s="26">
        <f t="shared" si="28"/>
        <v>22039</v>
      </c>
      <c r="Q147" s="30">
        <f t="shared" si="30"/>
        <v>15734</v>
      </c>
      <c r="R147" s="10">
        <f t="shared" si="29"/>
        <v>37773</v>
      </c>
      <c r="S147" s="31"/>
    </row>
    <row r="148" s="2" customFormat="1" ht="29" customHeight="1" spans="1:19">
      <c r="A148" s="10">
        <v>145</v>
      </c>
      <c r="B148" s="17" t="s">
        <v>135</v>
      </c>
      <c r="C148" s="18" t="s">
        <v>440</v>
      </c>
      <c r="D148" s="19" t="s">
        <v>441</v>
      </c>
      <c r="E148" s="20" t="s">
        <v>442</v>
      </c>
      <c r="F148" s="10" t="s">
        <v>139</v>
      </c>
      <c r="G148" s="14" t="str">
        <f>VLOOKUP(D148,[1]Sheet1!$A$1:$IV$65536,9,FALSE)</f>
        <v>/</v>
      </c>
      <c r="H148" s="15">
        <v>8</v>
      </c>
      <c r="I148" s="15">
        <v>379</v>
      </c>
      <c r="J148" s="25">
        <f t="shared" si="26"/>
        <v>758</v>
      </c>
      <c r="K148" s="15">
        <v>11</v>
      </c>
      <c r="L148" s="15">
        <v>1266</v>
      </c>
      <c r="M148" s="25">
        <f t="shared" si="27"/>
        <v>3798</v>
      </c>
      <c r="N148" s="15">
        <v>19</v>
      </c>
      <c r="O148" s="15">
        <v>1645</v>
      </c>
      <c r="P148" s="26">
        <f t="shared" si="28"/>
        <v>4556</v>
      </c>
      <c r="Q148" s="30">
        <v>0</v>
      </c>
      <c r="R148" s="10">
        <f t="shared" si="29"/>
        <v>4556</v>
      </c>
      <c r="S148" s="31"/>
    </row>
    <row r="149" s="2" customFormat="1" ht="29" customHeight="1" spans="1:19">
      <c r="A149" s="16">
        <v>146</v>
      </c>
      <c r="B149" s="17" t="s">
        <v>56</v>
      </c>
      <c r="C149" s="18" t="s">
        <v>72</v>
      </c>
      <c r="D149" s="19" t="s">
        <v>443</v>
      </c>
      <c r="E149" s="20" t="s">
        <v>444</v>
      </c>
      <c r="F149" s="10" t="s">
        <v>139</v>
      </c>
      <c r="G149" s="14" t="str">
        <f>VLOOKUP(D149,[1]Sheet1!$A$1:$IV$65536,9,FALSE)</f>
        <v>JY33201170076370</v>
      </c>
      <c r="H149" s="15">
        <v>41</v>
      </c>
      <c r="I149" s="15">
        <v>898</v>
      </c>
      <c r="J149" s="25">
        <f t="shared" si="26"/>
        <v>1796</v>
      </c>
      <c r="K149" s="15">
        <v>72</v>
      </c>
      <c r="L149" s="15">
        <v>4423</v>
      </c>
      <c r="M149" s="25">
        <f t="shared" si="27"/>
        <v>13269</v>
      </c>
      <c r="N149" s="15">
        <v>113</v>
      </c>
      <c r="O149" s="15">
        <v>5321</v>
      </c>
      <c r="P149" s="26">
        <f t="shared" si="28"/>
        <v>15065</v>
      </c>
      <c r="Q149" s="30">
        <f t="shared" si="30"/>
        <v>10642</v>
      </c>
      <c r="R149" s="10">
        <f t="shared" si="29"/>
        <v>25707</v>
      </c>
      <c r="S149" s="31"/>
    </row>
    <row r="150" s="2" customFormat="1" ht="29" customHeight="1" spans="1:19">
      <c r="A150" s="16">
        <v>147</v>
      </c>
      <c r="B150" s="14" t="s">
        <v>445</v>
      </c>
      <c r="C150" s="14" t="s">
        <v>446</v>
      </c>
      <c r="D150" s="19" t="s">
        <v>447</v>
      </c>
      <c r="E150" s="14" t="s">
        <v>448</v>
      </c>
      <c r="F150" s="10" t="s">
        <v>139</v>
      </c>
      <c r="G150" s="14" t="str">
        <f>VLOOKUP(D150,[1]Sheet1!$A$1:$IV$65536,9,FALSE)</f>
        <v>JY33201170086118</v>
      </c>
      <c r="H150" s="15">
        <v>57</v>
      </c>
      <c r="I150" s="15">
        <v>1130</v>
      </c>
      <c r="J150" s="25">
        <f t="shared" si="26"/>
        <v>2260</v>
      </c>
      <c r="K150" s="15">
        <v>59</v>
      </c>
      <c r="L150" s="15">
        <v>3951</v>
      </c>
      <c r="M150" s="25">
        <f t="shared" si="27"/>
        <v>11853</v>
      </c>
      <c r="N150" s="15">
        <v>116</v>
      </c>
      <c r="O150" s="15">
        <v>5081</v>
      </c>
      <c r="P150" s="26">
        <f t="shared" si="28"/>
        <v>14113</v>
      </c>
      <c r="Q150" s="30">
        <f t="shared" si="30"/>
        <v>10162</v>
      </c>
      <c r="R150" s="10">
        <f t="shared" si="29"/>
        <v>24275</v>
      </c>
      <c r="S150" s="31"/>
    </row>
    <row r="151" s="2" customFormat="1" ht="29" customHeight="1" spans="1:19">
      <c r="A151" s="10">
        <v>148</v>
      </c>
      <c r="B151" s="17" t="s">
        <v>295</v>
      </c>
      <c r="C151" s="18" t="s">
        <v>449</v>
      </c>
      <c r="D151" s="19" t="s">
        <v>450</v>
      </c>
      <c r="E151" s="20" t="s">
        <v>451</v>
      </c>
      <c r="F151" s="10" t="s">
        <v>139</v>
      </c>
      <c r="G151" s="14" t="str">
        <f>VLOOKUP(D151,[1]Sheet1!$A$1:$IV$65536,9,FALSE)</f>
        <v>JY33201170076064</v>
      </c>
      <c r="H151" s="15">
        <v>45</v>
      </c>
      <c r="I151" s="15">
        <v>1760</v>
      </c>
      <c r="J151" s="25">
        <f t="shared" si="26"/>
        <v>3520</v>
      </c>
      <c r="K151" s="15">
        <v>55</v>
      </c>
      <c r="L151" s="15">
        <v>4944</v>
      </c>
      <c r="M151" s="25">
        <f t="shared" si="27"/>
        <v>14832</v>
      </c>
      <c r="N151" s="15">
        <v>100</v>
      </c>
      <c r="O151" s="15">
        <v>6704</v>
      </c>
      <c r="P151" s="26">
        <f t="shared" si="28"/>
        <v>18352</v>
      </c>
      <c r="Q151" s="30">
        <f t="shared" si="30"/>
        <v>13408</v>
      </c>
      <c r="R151" s="10">
        <f t="shared" si="29"/>
        <v>31760</v>
      </c>
      <c r="S151" s="31"/>
    </row>
    <row r="152" s="1" customFormat="1" ht="29" customHeight="1" spans="1:19">
      <c r="A152" s="16">
        <v>149</v>
      </c>
      <c r="B152" s="17" t="s">
        <v>61</v>
      </c>
      <c r="C152" s="18" t="s">
        <v>452</v>
      </c>
      <c r="D152" s="19" t="s">
        <v>453</v>
      </c>
      <c r="E152" s="20" t="s">
        <v>454</v>
      </c>
      <c r="F152" s="10" t="s">
        <v>139</v>
      </c>
      <c r="G152" s="14" t="str">
        <f>VLOOKUP(D152,[1]Sheet1!$A$1:$IV$65536,9,FALSE)</f>
        <v>JY33201170076072</v>
      </c>
      <c r="H152" s="15">
        <v>15</v>
      </c>
      <c r="I152" s="15">
        <v>450</v>
      </c>
      <c r="J152" s="25">
        <f t="shared" si="26"/>
        <v>900</v>
      </c>
      <c r="K152" s="15">
        <v>53</v>
      </c>
      <c r="L152" s="15">
        <v>4685</v>
      </c>
      <c r="M152" s="25">
        <f t="shared" si="27"/>
        <v>14055</v>
      </c>
      <c r="N152" s="15">
        <v>68</v>
      </c>
      <c r="O152" s="15">
        <v>5135</v>
      </c>
      <c r="P152" s="26">
        <f t="shared" si="28"/>
        <v>14955</v>
      </c>
      <c r="Q152" s="30">
        <f t="shared" si="30"/>
        <v>10270</v>
      </c>
      <c r="R152" s="10">
        <f t="shared" si="29"/>
        <v>25225</v>
      </c>
      <c r="S152" s="10"/>
    </row>
    <row r="153" s="1" customFormat="1" ht="29" customHeight="1" spans="1:19">
      <c r="A153" s="16">
        <v>150</v>
      </c>
      <c r="B153" s="17" t="s">
        <v>157</v>
      </c>
      <c r="C153" s="17" t="s">
        <v>455</v>
      </c>
      <c r="D153" s="24" t="s">
        <v>456</v>
      </c>
      <c r="E153" s="17" t="s">
        <v>457</v>
      </c>
      <c r="F153" s="10" t="s">
        <v>139</v>
      </c>
      <c r="G153" s="35" t="s">
        <v>458</v>
      </c>
      <c r="H153" s="15">
        <v>53</v>
      </c>
      <c r="I153" s="15">
        <v>847</v>
      </c>
      <c r="J153" s="25">
        <f t="shared" si="26"/>
        <v>1694</v>
      </c>
      <c r="K153" s="15">
        <v>72</v>
      </c>
      <c r="L153" s="15">
        <v>2723</v>
      </c>
      <c r="M153" s="25">
        <f t="shared" si="27"/>
        <v>8169</v>
      </c>
      <c r="N153" s="15">
        <v>125</v>
      </c>
      <c r="O153" s="15">
        <v>3570</v>
      </c>
      <c r="P153" s="26">
        <f t="shared" si="28"/>
        <v>9863</v>
      </c>
      <c r="Q153" s="30">
        <f t="shared" si="30"/>
        <v>7140</v>
      </c>
      <c r="R153" s="10">
        <f t="shared" si="29"/>
        <v>17003</v>
      </c>
      <c r="S153" s="10"/>
    </row>
    <row r="154" s="1" customFormat="1" ht="29" customHeight="1" spans="1:19">
      <c r="A154" s="10">
        <v>151</v>
      </c>
      <c r="B154" s="17" t="s">
        <v>61</v>
      </c>
      <c r="C154" s="18" t="s">
        <v>459</v>
      </c>
      <c r="D154" s="19" t="s">
        <v>460</v>
      </c>
      <c r="E154" s="20" t="s">
        <v>461</v>
      </c>
      <c r="F154" s="10" t="s">
        <v>139</v>
      </c>
      <c r="G154" s="14" t="str">
        <f>VLOOKUP(D154,[1]Sheet1!$A$1:$IV$65536,9,FALSE)</f>
        <v>JY33201170083248</v>
      </c>
      <c r="H154" s="15">
        <v>18</v>
      </c>
      <c r="I154" s="15">
        <v>569</v>
      </c>
      <c r="J154" s="25">
        <f t="shared" si="26"/>
        <v>1138</v>
      </c>
      <c r="K154" s="15">
        <v>62</v>
      </c>
      <c r="L154" s="15">
        <v>5245</v>
      </c>
      <c r="M154" s="25">
        <f t="shared" si="27"/>
        <v>15735</v>
      </c>
      <c r="N154" s="15">
        <v>80</v>
      </c>
      <c r="O154" s="15">
        <v>5814</v>
      </c>
      <c r="P154" s="26">
        <f t="shared" si="28"/>
        <v>16873</v>
      </c>
      <c r="Q154" s="30">
        <f t="shared" si="30"/>
        <v>11628</v>
      </c>
      <c r="R154" s="10">
        <f t="shared" si="29"/>
        <v>28501</v>
      </c>
      <c r="S154" s="10"/>
    </row>
    <row r="155" s="2" customFormat="1" ht="29" customHeight="1" spans="1:19">
      <c r="A155" s="16">
        <v>152</v>
      </c>
      <c r="B155" s="17" t="s">
        <v>135</v>
      </c>
      <c r="C155" s="18" t="s">
        <v>136</v>
      </c>
      <c r="D155" s="19" t="s">
        <v>462</v>
      </c>
      <c r="E155" s="20" t="s">
        <v>463</v>
      </c>
      <c r="F155" s="10" t="s">
        <v>139</v>
      </c>
      <c r="G155" s="14" t="str">
        <f>VLOOKUP(D155,[1]Sheet1!$A$1:$IV$65536,9,FALSE)</f>
        <v>JY33201170084304</v>
      </c>
      <c r="H155" s="15">
        <v>43</v>
      </c>
      <c r="I155" s="15">
        <v>957</v>
      </c>
      <c r="J155" s="25">
        <f t="shared" si="26"/>
        <v>1914</v>
      </c>
      <c r="K155" s="15">
        <v>52</v>
      </c>
      <c r="L155" s="15">
        <v>3969</v>
      </c>
      <c r="M155" s="25">
        <f t="shared" si="27"/>
        <v>11907</v>
      </c>
      <c r="N155" s="15">
        <v>95</v>
      </c>
      <c r="O155" s="15">
        <v>4926</v>
      </c>
      <c r="P155" s="26">
        <f t="shared" si="28"/>
        <v>13821</v>
      </c>
      <c r="Q155" s="30">
        <f t="shared" si="30"/>
        <v>9852</v>
      </c>
      <c r="R155" s="10">
        <f t="shared" si="29"/>
        <v>23673</v>
      </c>
      <c r="S155" s="31"/>
    </row>
    <row r="156" s="2" customFormat="1" ht="29" customHeight="1" spans="1:19">
      <c r="A156" s="16">
        <v>153</v>
      </c>
      <c r="B156" s="17" t="s">
        <v>135</v>
      </c>
      <c r="C156" s="18" t="s">
        <v>464</v>
      </c>
      <c r="D156" s="19" t="s">
        <v>465</v>
      </c>
      <c r="E156" s="20" t="s">
        <v>466</v>
      </c>
      <c r="F156" s="10" t="s">
        <v>139</v>
      </c>
      <c r="G156" s="14" t="str">
        <f>VLOOKUP(D156,[1]Sheet1!$A$1:$IV$65536,9,FALSE)</f>
        <v>JY33201240097933</v>
      </c>
      <c r="H156" s="15">
        <v>43</v>
      </c>
      <c r="I156" s="15">
        <v>2008</v>
      </c>
      <c r="J156" s="25">
        <f t="shared" si="26"/>
        <v>4016</v>
      </c>
      <c r="K156" s="15">
        <v>56</v>
      </c>
      <c r="L156" s="15">
        <v>5180</v>
      </c>
      <c r="M156" s="25">
        <f t="shared" si="27"/>
        <v>15540</v>
      </c>
      <c r="N156" s="15">
        <v>99</v>
      </c>
      <c r="O156" s="15">
        <v>7188</v>
      </c>
      <c r="P156" s="26">
        <f t="shared" si="28"/>
        <v>19556</v>
      </c>
      <c r="Q156" s="30">
        <f t="shared" si="30"/>
        <v>14376</v>
      </c>
      <c r="R156" s="10">
        <f t="shared" si="29"/>
        <v>33932</v>
      </c>
      <c r="S156" s="31"/>
    </row>
    <row r="157" s="2" customFormat="1" ht="29" customHeight="1" spans="1:19">
      <c r="A157" s="10">
        <v>154</v>
      </c>
      <c r="B157" s="17" t="s">
        <v>157</v>
      </c>
      <c r="C157" s="18" t="s">
        <v>467</v>
      </c>
      <c r="D157" s="19" t="s">
        <v>468</v>
      </c>
      <c r="E157" s="20" t="s">
        <v>469</v>
      </c>
      <c r="F157" s="10" t="s">
        <v>139</v>
      </c>
      <c r="G157" s="14" t="str">
        <f>VLOOKUP(D157,[1]Sheet1!$A$1:$IV$65536,9,FALSE)</f>
        <v>JY33201240072273</v>
      </c>
      <c r="H157" s="15">
        <v>19</v>
      </c>
      <c r="I157" s="15">
        <v>549</v>
      </c>
      <c r="J157" s="25">
        <f t="shared" si="26"/>
        <v>1098</v>
      </c>
      <c r="K157" s="15">
        <v>31</v>
      </c>
      <c r="L157" s="15">
        <v>2055</v>
      </c>
      <c r="M157" s="25">
        <f t="shared" si="27"/>
        <v>6165</v>
      </c>
      <c r="N157" s="15">
        <v>50</v>
      </c>
      <c r="O157" s="15">
        <v>2604</v>
      </c>
      <c r="P157" s="26">
        <f t="shared" si="28"/>
        <v>7263</v>
      </c>
      <c r="Q157" s="30">
        <f t="shared" si="30"/>
        <v>5208</v>
      </c>
      <c r="R157" s="10">
        <f t="shared" si="29"/>
        <v>12471</v>
      </c>
      <c r="S157" s="31"/>
    </row>
    <row r="158" s="2" customFormat="1" ht="29" customHeight="1" spans="1:19">
      <c r="A158" s="16">
        <v>155</v>
      </c>
      <c r="B158" s="17" t="s">
        <v>295</v>
      </c>
      <c r="C158" s="18" t="s">
        <v>470</v>
      </c>
      <c r="D158" s="19" t="s">
        <v>471</v>
      </c>
      <c r="E158" s="20" t="s">
        <v>472</v>
      </c>
      <c r="F158" s="10" t="s">
        <v>139</v>
      </c>
      <c r="G158" s="14" t="str">
        <f>VLOOKUP(D158,[1]Sheet1!$A$1:$IV$65536,9,FALSE)</f>
        <v>JY33201170072684</v>
      </c>
      <c r="H158" s="15">
        <v>59</v>
      </c>
      <c r="I158" s="15">
        <v>1817</v>
      </c>
      <c r="J158" s="25">
        <f t="shared" si="26"/>
        <v>3634</v>
      </c>
      <c r="K158" s="15">
        <v>62</v>
      </c>
      <c r="L158" s="15">
        <v>5232</v>
      </c>
      <c r="M158" s="25">
        <f t="shared" si="27"/>
        <v>15696</v>
      </c>
      <c r="N158" s="15">
        <v>121</v>
      </c>
      <c r="O158" s="15">
        <v>7049</v>
      </c>
      <c r="P158" s="26">
        <f t="shared" si="28"/>
        <v>19330</v>
      </c>
      <c r="Q158" s="30">
        <f t="shared" si="30"/>
        <v>14098</v>
      </c>
      <c r="R158" s="10">
        <f t="shared" si="29"/>
        <v>33428</v>
      </c>
      <c r="S158" s="31"/>
    </row>
    <row r="159" s="2" customFormat="1" ht="29" customHeight="1" spans="1:19">
      <c r="A159" s="16">
        <v>156</v>
      </c>
      <c r="B159" s="17" t="s">
        <v>135</v>
      </c>
      <c r="C159" s="18" t="s">
        <v>440</v>
      </c>
      <c r="D159" s="19" t="s">
        <v>473</v>
      </c>
      <c r="E159" s="20" t="s">
        <v>474</v>
      </c>
      <c r="F159" s="10" t="s">
        <v>139</v>
      </c>
      <c r="G159" s="14" t="str">
        <f>VLOOKUP(D159,[1]Sheet1!$A$1:$IV$65536,9,FALSE)</f>
        <v>JY33201170077426</v>
      </c>
      <c r="H159" s="15">
        <v>25</v>
      </c>
      <c r="I159" s="15">
        <v>1216</v>
      </c>
      <c r="J159" s="25">
        <f t="shared" si="26"/>
        <v>2432</v>
      </c>
      <c r="K159" s="15">
        <v>50</v>
      </c>
      <c r="L159" s="15">
        <v>4825</v>
      </c>
      <c r="M159" s="25">
        <f t="shared" si="27"/>
        <v>14475</v>
      </c>
      <c r="N159" s="15">
        <v>75</v>
      </c>
      <c r="O159" s="15">
        <v>6041</v>
      </c>
      <c r="P159" s="26">
        <f t="shared" si="28"/>
        <v>16907</v>
      </c>
      <c r="Q159" s="30">
        <f t="shared" si="30"/>
        <v>12082</v>
      </c>
      <c r="R159" s="10">
        <f t="shared" si="29"/>
        <v>28989</v>
      </c>
      <c r="S159" s="31"/>
    </row>
    <row r="160" s="2" customFormat="1" ht="29" customHeight="1" spans="1:19">
      <c r="A160" s="10">
        <v>157</v>
      </c>
      <c r="B160" s="17" t="s">
        <v>135</v>
      </c>
      <c r="C160" s="18" t="s">
        <v>136</v>
      </c>
      <c r="D160" s="19" t="s">
        <v>475</v>
      </c>
      <c r="E160" s="20" t="s">
        <v>476</v>
      </c>
      <c r="F160" s="10" t="s">
        <v>139</v>
      </c>
      <c r="G160" s="14" t="str">
        <f>VLOOKUP(D160,[1]Sheet1!$A$1:$IV$65536,9,FALSE)</f>
        <v>JY33201240107586</v>
      </c>
      <c r="H160" s="15">
        <v>42</v>
      </c>
      <c r="I160" s="15">
        <v>947</v>
      </c>
      <c r="J160" s="25">
        <f t="shared" si="26"/>
        <v>1894</v>
      </c>
      <c r="K160" s="15">
        <v>64</v>
      </c>
      <c r="L160" s="15">
        <v>2533</v>
      </c>
      <c r="M160" s="25">
        <f t="shared" si="27"/>
        <v>7599</v>
      </c>
      <c r="N160" s="15">
        <v>106</v>
      </c>
      <c r="O160" s="15">
        <v>3480</v>
      </c>
      <c r="P160" s="26">
        <f t="shared" si="28"/>
        <v>9493</v>
      </c>
      <c r="Q160" s="30">
        <f t="shared" si="30"/>
        <v>6960</v>
      </c>
      <c r="R160" s="10">
        <f t="shared" si="29"/>
        <v>16453</v>
      </c>
      <c r="S160" s="31"/>
    </row>
    <row r="161" s="2" customFormat="1" ht="29" customHeight="1" spans="1:19">
      <c r="A161" s="16">
        <v>158</v>
      </c>
      <c r="B161" s="17" t="s">
        <v>61</v>
      </c>
      <c r="C161" s="18" t="s">
        <v>477</v>
      </c>
      <c r="D161" s="19" t="s">
        <v>478</v>
      </c>
      <c r="E161" s="20" t="s">
        <v>479</v>
      </c>
      <c r="F161" s="10" t="s">
        <v>139</v>
      </c>
      <c r="G161" s="14" t="str">
        <f>VLOOKUP(D161,[1]Sheet1!$A$1:$IV$65536,9,FALSE)</f>
        <v>JY33201170076675</v>
      </c>
      <c r="H161" s="15">
        <v>67</v>
      </c>
      <c r="I161" s="15">
        <v>1157</v>
      </c>
      <c r="J161" s="25">
        <f t="shared" si="26"/>
        <v>2314</v>
      </c>
      <c r="K161" s="15">
        <v>68</v>
      </c>
      <c r="L161" s="15">
        <v>3867</v>
      </c>
      <c r="M161" s="25">
        <f t="shared" si="27"/>
        <v>11601</v>
      </c>
      <c r="N161" s="15">
        <v>135</v>
      </c>
      <c r="O161" s="15">
        <v>5024</v>
      </c>
      <c r="P161" s="26">
        <f t="shared" si="28"/>
        <v>13915</v>
      </c>
      <c r="Q161" s="30">
        <f t="shared" si="30"/>
        <v>10048</v>
      </c>
      <c r="R161" s="10">
        <f t="shared" si="29"/>
        <v>23963</v>
      </c>
      <c r="S161" s="31"/>
    </row>
    <row r="162" s="2" customFormat="1" ht="29" customHeight="1" spans="1:19">
      <c r="A162" s="16">
        <v>159</v>
      </c>
      <c r="B162" s="17" t="s">
        <v>56</v>
      </c>
      <c r="C162" s="18" t="s">
        <v>480</v>
      </c>
      <c r="D162" s="19" t="s">
        <v>481</v>
      </c>
      <c r="E162" s="20" t="s">
        <v>482</v>
      </c>
      <c r="F162" s="10" t="s">
        <v>139</v>
      </c>
      <c r="G162" s="14" t="str">
        <f>VLOOKUP(D162,[1]Sheet1!$A$1:$IV$65536,9,FALSE)</f>
        <v>JY33201240106850</v>
      </c>
      <c r="H162" s="15">
        <v>54</v>
      </c>
      <c r="I162" s="15">
        <v>509</v>
      </c>
      <c r="J162" s="25">
        <f t="shared" si="26"/>
        <v>1018</v>
      </c>
      <c r="K162" s="15">
        <v>26</v>
      </c>
      <c r="L162" s="15">
        <v>1800</v>
      </c>
      <c r="M162" s="25">
        <f t="shared" si="27"/>
        <v>5400</v>
      </c>
      <c r="N162" s="15">
        <v>80</v>
      </c>
      <c r="O162" s="15">
        <v>2309</v>
      </c>
      <c r="P162" s="26">
        <f t="shared" si="28"/>
        <v>6418</v>
      </c>
      <c r="Q162" s="30">
        <f t="shared" si="30"/>
        <v>4618</v>
      </c>
      <c r="R162" s="10">
        <f t="shared" si="29"/>
        <v>11036</v>
      </c>
      <c r="S162" s="31"/>
    </row>
    <row r="163" s="2" customFormat="1" ht="29" customHeight="1" spans="1:19">
      <c r="A163" s="10">
        <v>160</v>
      </c>
      <c r="B163" s="17" t="s">
        <v>157</v>
      </c>
      <c r="C163" s="18" t="s">
        <v>483</v>
      </c>
      <c r="D163" s="19" t="s">
        <v>484</v>
      </c>
      <c r="E163" s="20" t="s">
        <v>485</v>
      </c>
      <c r="F163" s="10" t="s">
        <v>139</v>
      </c>
      <c r="G163" s="14" t="str">
        <f>VLOOKUP(D163,[1]Sheet1!$A$1:$IV$65536,9,FALSE)</f>
        <v>/</v>
      </c>
      <c r="H163" s="15">
        <v>7</v>
      </c>
      <c r="I163" s="15">
        <v>265</v>
      </c>
      <c r="J163" s="25">
        <f t="shared" si="26"/>
        <v>530</v>
      </c>
      <c r="K163" s="15">
        <v>44</v>
      </c>
      <c r="L163" s="15">
        <v>3483</v>
      </c>
      <c r="M163" s="25">
        <f t="shared" si="27"/>
        <v>10449</v>
      </c>
      <c r="N163" s="15">
        <v>51</v>
      </c>
      <c r="O163" s="15">
        <v>3748</v>
      </c>
      <c r="P163" s="26">
        <f t="shared" si="28"/>
        <v>10979</v>
      </c>
      <c r="Q163" s="30">
        <v>0</v>
      </c>
      <c r="R163" s="10">
        <f t="shared" si="29"/>
        <v>10979</v>
      </c>
      <c r="S163" s="31"/>
    </row>
    <row r="164" s="1" customFormat="1" ht="29" customHeight="1" spans="1:19">
      <c r="A164" s="16">
        <v>161</v>
      </c>
      <c r="B164" s="17" t="s">
        <v>295</v>
      </c>
      <c r="C164" s="18" t="s">
        <v>449</v>
      </c>
      <c r="D164" s="19" t="s">
        <v>486</v>
      </c>
      <c r="E164" s="20" t="s">
        <v>487</v>
      </c>
      <c r="F164" s="10" t="s">
        <v>139</v>
      </c>
      <c r="G164" s="14" t="str">
        <f>VLOOKUP(D164,[1]Sheet1!$A$1:$IV$65536,9,FALSE)</f>
        <v>/</v>
      </c>
      <c r="H164" s="15">
        <v>1</v>
      </c>
      <c r="I164" s="15">
        <v>1</v>
      </c>
      <c r="J164" s="25">
        <f t="shared" ref="J164:J198" si="31">I164*2</f>
        <v>2</v>
      </c>
      <c r="K164" s="15">
        <v>2</v>
      </c>
      <c r="L164" s="15">
        <v>2</v>
      </c>
      <c r="M164" s="25">
        <f t="shared" ref="M164:M198" si="32">L164*3</f>
        <v>6</v>
      </c>
      <c r="N164" s="15">
        <v>3</v>
      </c>
      <c r="O164" s="15">
        <v>3</v>
      </c>
      <c r="P164" s="26">
        <f t="shared" ref="P164:P198" si="33">J164+M164</f>
        <v>8</v>
      </c>
      <c r="Q164" s="30">
        <v>0</v>
      </c>
      <c r="R164" s="10">
        <f t="shared" ref="R164:R198" si="34">P164+Q164</f>
        <v>8</v>
      </c>
      <c r="S164" s="10"/>
    </row>
    <row r="165" s="1" customFormat="1" ht="29" customHeight="1" spans="1:19">
      <c r="A165" s="16">
        <v>162</v>
      </c>
      <c r="B165" s="17" t="s">
        <v>157</v>
      </c>
      <c r="C165" s="18" t="s">
        <v>488</v>
      </c>
      <c r="D165" s="19" t="s">
        <v>489</v>
      </c>
      <c r="E165" s="20" t="s">
        <v>490</v>
      </c>
      <c r="F165" s="10" t="s">
        <v>139</v>
      </c>
      <c r="G165" s="14" t="str">
        <f>VLOOKUP(D165,[1]Sheet1!$A$1:$IV$65536,9,FALSE)</f>
        <v>JY33201170076312</v>
      </c>
      <c r="H165" s="15">
        <v>8</v>
      </c>
      <c r="I165" s="15">
        <v>471</v>
      </c>
      <c r="J165" s="25">
        <f t="shared" si="31"/>
        <v>942</v>
      </c>
      <c r="K165" s="15">
        <v>32</v>
      </c>
      <c r="L165" s="15">
        <v>2478</v>
      </c>
      <c r="M165" s="25">
        <f t="shared" si="32"/>
        <v>7434</v>
      </c>
      <c r="N165" s="15">
        <v>40</v>
      </c>
      <c r="O165" s="15">
        <v>2949</v>
      </c>
      <c r="P165" s="26">
        <f t="shared" si="33"/>
        <v>8376</v>
      </c>
      <c r="Q165" s="30">
        <f t="shared" ref="Q164:Q198" si="35">O165*2</f>
        <v>5898</v>
      </c>
      <c r="R165" s="10">
        <f t="shared" si="34"/>
        <v>14274</v>
      </c>
      <c r="S165" s="10"/>
    </row>
    <row r="166" s="2" customFormat="1" ht="29" customHeight="1" spans="1:19">
      <c r="A166" s="10">
        <v>163</v>
      </c>
      <c r="B166" s="17" t="s">
        <v>295</v>
      </c>
      <c r="C166" s="18" t="s">
        <v>344</v>
      </c>
      <c r="D166" s="19" t="s">
        <v>491</v>
      </c>
      <c r="E166" s="20" t="s">
        <v>492</v>
      </c>
      <c r="F166" s="10" t="s">
        <v>139</v>
      </c>
      <c r="G166" s="14" t="str">
        <f>VLOOKUP(D166,[1]Sheet1!$A$1:$IV$65536,9,FALSE)</f>
        <v>JY33201170044959</v>
      </c>
      <c r="H166" s="15">
        <v>26</v>
      </c>
      <c r="I166" s="15">
        <v>1587</v>
      </c>
      <c r="J166" s="25">
        <f t="shared" si="31"/>
        <v>3174</v>
      </c>
      <c r="K166" s="15">
        <v>11</v>
      </c>
      <c r="L166" s="15">
        <v>1371</v>
      </c>
      <c r="M166" s="25">
        <f t="shared" si="32"/>
        <v>4113</v>
      </c>
      <c r="N166" s="15">
        <v>37</v>
      </c>
      <c r="O166" s="15">
        <v>2958</v>
      </c>
      <c r="P166" s="26">
        <f t="shared" si="33"/>
        <v>7287</v>
      </c>
      <c r="Q166" s="30">
        <f t="shared" si="35"/>
        <v>5916</v>
      </c>
      <c r="R166" s="10">
        <f t="shared" si="34"/>
        <v>13203</v>
      </c>
      <c r="S166" s="31"/>
    </row>
    <row r="167" s="2" customFormat="1" ht="29" customHeight="1" spans="1:19">
      <c r="A167" s="16">
        <v>164</v>
      </c>
      <c r="B167" s="17" t="s">
        <v>135</v>
      </c>
      <c r="C167" s="18" t="s">
        <v>493</v>
      </c>
      <c r="D167" s="19" t="s">
        <v>494</v>
      </c>
      <c r="E167" s="20" t="s">
        <v>495</v>
      </c>
      <c r="F167" s="10" t="s">
        <v>139</v>
      </c>
      <c r="G167" s="14" t="str">
        <f>VLOOKUP(D167,[1]Sheet1!$A$1:$IV$65536,9,FALSE)</f>
        <v>JY33201170077418</v>
      </c>
      <c r="H167" s="15">
        <v>25</v>
      </c>
      <c r="I167" s="15">
        <v>2124</v>
      </c>
      <c r="J167" s="25">
        <f t="shared" si="31"/>
        <v>4248</v>
      </c>
      <c r="K167" s="15">
        <v>39</v>
      </c>
      <c r="L167" s="15">
        <v>4592</v>
      </c>
      <c r="M167" s="25">
        <f t="shared" si="32"/>
        <v>13776</v>
      </c>
      <c r="N167" s="15">
        <v>64</v>
      </c>
      <c r="O167" s="15">
        <v>6716</v>
      </c>
      <c r="P167" s="26">
        <f t="shared" si="33"/>
        <v>18024</v>
      </c>
      <c r="Q167" s="30">
        <f t="shared" si="35"/>
        <v>13432</v>
      </c>
      <c r="R167" s="10">
        <f t="shared" si="34"/>
        <v>31456</v>
      </c>
      <c r="S167" s="31"/>
    </row>
    <row r="168" s="2" customFormat="1" ht="29" customHeight="1" spans="1:19">
      <c r="A168" s="16">
        <v>165</v>
      </c>
      <c r="B168" s="17" t="s">
        <v>56</v>
      </c>
      <c r="C168" s="18" t="s">
        <v>496</v>
      </c>
      <c r="D168" s="19" t="s">
        <v>497</v>
      </c>
      <c r="E168" s="20" t="s">
        <v>498</v>
      </c>
      <c r="F168" s="10" t="s">
        <v>139</v>
      </c>
      <c r="G168" s="14" t="str">
        <f>VLOOKUP(D168,[1]Sheet1!$A$1:$IV$65536,9,FALSE)</f>
        <v>JY33201170023251</v>
      </c>
      <c r="H168" s="15">
        <v>89</v>
      </c>
      <c r="I168" s="15">
        <v>810</v>
      </c>
      <c r="J168" s="25">
        <f t="shared" si="31"/>
        <v>1620</v>
      </c>
      <c r="K168" s="15">
        <v>59</v>
      </c>
      <c r="L168" s="15">
        <v>2851</v>
      </c>
      <c r="M168" s="25">
        <f t="shared" si="32"/>
        <v>8553</v>
      </c>
      <c r="N168" s="15">
        <v>148</v>
      </c>
      <c r="O168" s="15">
        <v>3661</v>
      </c>
      <c r="P168" s="26">
        <f t="shared" si="33"/>
        <v>10173</v>
      </c>
      <c r="Q168" s="30">
        <f t="shared" si="35"/>
        <v>7322</v>
      </c>
      <c r="R168" s="10">
        <f t="shared" si="34"/>
        <v>17495</v>
      </c>
      <c r="S168" s="31"/>
    </row>
    <row r="169" s="2" customFormat="1" ht="29" customHeight="1" spans="1:19">
      <c r="A169" s="10">
        <v>166</v>
      </c>
      <c r="B169" s="17" t="s">
        <v>295</v>
      </c>
      <c r="C169" s="18" t="s">
        <v>470</v>
      </c>
      <c r="D169" s="19" t="s">
        <v>499</v>
      </c>
      <c r="E169" s="20" t="s">
        <v>500</v>
      </c>
      <c r="F169" s="10" t="s">
        <v>139</v>
      </c>
      <c r="G169" s="14" t="str">
        <f>VLOOKUP(D169,[1]Sheet1!$A$1:$IV$65536,9,FALSE)</f>
        <v>JY23201240060152</v>
      </c>
      <c r="H169" s="15">
        <v>35</v>
      </c>
      <c r="I169" s="15">
        <v>1205</v>
      </c>
      <c r="J169" s="25">
        <f t="shared" si="31"/>
        <v>2410</v>
      </c>
      <c r="K169" s="15">
        <v>75</v>
      </c>
      <c r="L169" s="15">
        <v>5316</v>
      </c>
      <c r="M169" s="25">
        <f t="shared" si="32"/>
        <v>15948</v>
      </c>
      <c r="N169" s="15">
        <v>110</v>
      </c>
      <c r="O169" s="15">
        <v>6521</v>
      </c>
      <c r="P169" s="26">
        <f t="shared" si="33"/>
        <v>18358</v>
      </c>
      <c r="Q169" s="30">
        <f t="shared" si="35"/>
        <v>13042</v>
      </c>
      <c r="R169" s="10">
        <f t="shared" si="34"/>
        <v>31400</v>
      </c>
      <c r="S169" s="31"/>
    </row>
    <row r="170" s="2" customFormat="1" ht="29" customHeight="1" spans="1:19">
      <c r="A170" s="16">
        <v>167</v>
      </c>
      <c r="B170" s="17" t="s">
        <v>295</v>
      </c>
      <c r="C170" s="18" t="s">
        <v>470</v>
      </c>
      <c r="D170" s="19" t="s">
        <v>501</v>
      </c>
      <c r="E170" s="20" t="s">
        <v>502</v>
      </c>
      <c r="F170" s="10" t="s">
        <v>139</v>
      </c>
      <c r="G170" s="14" t="str">
        <f>VLOOKUP(D170,[1]Sheet1!$A$1:$IV$65536,9,FALSE)</f>
        <v>JY33201170084466</v>
      </c>
      <c r="H170" s="15">
        <v>25</v>
      </c>
      <c r="I170" s="15">
        <v>1098</v>
      </c>
      <c r="J170" s="25">
        <f t="shared" si="31"/>
        <v>2196</v>
      </c>
      <c r="K170" s="15">
        <v>66</v>
      </c>
      <c r="L170" s="15">
        <v>5577</v>
      </c>
      <c r="M170" s="25">
        <f t="shared" si="32"/>
        <v>16731</v>
      </c>
      <c r="N170" s="15">
        <v>91</v>
      </c>
      <c r="O170" s="15">
        <v>6675</v>
      </c>
      <c r="P170" s="26">
        <f t="shared" si="33"/>
        <v>18927</v>
      </c>
      <c r="Q170" s="30">
        <f t="shared" si="35"/>
        <v>13350</v>
      </c>
      <c r="R170" s="10">
        <f t="shared" si="34"/>
        <v>32277</v>
      </c>
      <c r="S170" s="31"/>
    </row>
    <row r="171" s="2" customFormat="1" ht="29" customHeight="1" spans="1:19">
      <c r="A171" s="16">
        <v>168</v>
      </c>
      <c r="B171" s="17" t="s">
        <v>135</v>
      </c>
      <c r="C171" s="18" t="s">
        <v>503</v>
      </c>
      <c r="D171" s="19" t="s">
        <v>504</v>
      </c>
      <c r="E171" s="20" t="s">
        <v>505</v>
      </c>
      <c r="F171" s="10" t="s">
        <v>139</v>
      </c>
      <c r="G171" s="14" t="str">
        <f>VLOOKUP(D171,[1]Sheet1!$A$1:$IV$65536,9,FALSE)</f>
        <v>/</v>
      </c>
      <c r="H171" s="15">
        <v>10</v>
      </c>
      <c r="I171" s="15">
        <v>731</v>
      </c>
      <c r="J171" s="25">
        <f t="shared" si="31"/>
        <v>1462</v>
      </c>
      <c r="K171" s="15">
        <v>19</v>
      </c>
      <c r="L171" s="15">
        <v>1937</v>
      </c>
      <c r="M171" s="25">
        <f t="shared" si="32"/>
        <v>5811</v>
      </c>
      <c r="N171" s="15">
        <v>29</v>
      </c>
      <c r="O171" s="15">
        <v>2668</v>
      </c>
      <c r="P171" s="26">
        <f t="shared" si="33"/>
        <v>7273</v>
      </c>
      <c r="Q171" s="30">
        <v>0</v>
      </c>
      <c r="R171" s="10">
        <f t="shared" si="34"/>
        <v>7273</v>
      </c>
      <c r="S171" s="31"/>
    </row>
    <row r="172" s="2" customFormat="1" ht="29" customHeight="1" spans="1:19">
      <c r="A172" s="10">
        <v>169</v>
      </c>
      <c r="B172" s="17" t="s">
        <v>135</v>
      </c>
      <c r="C172" s="18" t="s">
        <v>503</v>
      </c>
      <c r="D172" s="19" t="s">
        <v>506</v>
      </c>
      <c r="E172" s="20" t="s">
        <v>507</v>
      </c>
      <c r="F172" s="10" t="s">
        <v>139</v>
      </c>
      <c r="G172" s="14" t="str">
        <f>VLOOKUP(D172,[1]Sheet1!$A$1:$IV$65536,9,FALSE)</f>
        <v>JY33201240135078</v>
      </c>
      <c r="H172" s="15">
        <v>71</v>
      </c>
      <c r="I172" s="15">
        <v>2652</v>
      </c>
      <c r="J172" s="25">
        <f t="shared" si="31"/>
        <v>5304</v>
      </c>
      <c r="K172" s="15">
        <v>61</v>
      </c>
      <c r="L172" s="15">
        <v>4518</v>
      </c>
      <c r="M172" s="25">
        <f t="shared" si="32"/>
        <v>13554</v>
      </c>
      <c r="N172" s="15">
        <v>132</v>
      </c>
      <c r="O172" s="15">
        <v>7170</v>
      </c>
      <c r="P172" s="26">
        <f t="shared" si="33"/>
        <v>18858</v>
      </c>
      <c r="Q172" s="30">
        <f t="shared" si="35"/>
        <v>14340</v>
      </c>
      <c r="R172" s="10">
        <f t="shared" si="34"/>
        <v>33198</v>
      </c>
      <c r="S172" s="31"/>
    </row>
    <row r="173" s="2" customFormat="1" ht="29" customHeight="1" spans="1:19">
      <c r="A173" s="16">
        <v>170</v>
      </c>
      <c r="B173" s="17" t="s">
        <v>157</v>
      </c>
      <c r="C173" s="18" t="s">
        <v>508</v>
      </c>
      <c r="D173" s="19" t="s">
        <v>509</v>
      </c>
      <c r="E173" s="20" t="s">
        <v>510</v>
      </c>
      <c r="F173" s="10" t="s">
        <v>139</v>
      </c>
      <c r="G173" s="14" t="str">
        <f>VLOOKUP(D173,[1]Sheet1!$A$1:$IV$65536,9,FALSE)</f>
        <v>JY33201240071666</v>
      </c>
      <c r="H173" s="15">
        <v>74</v>
      </c>
      <c r="I173" s="15">
        <v>2581</v>
      </c>
      <c r="J173" s="25">
        <f t="shared" si="31"/>
        <v>5162</v>
      </c>
      <c r="K173" s="15">
        <v>97</v>
      </c>
      <c r="L173" s="15">
        <v>7761</v>
      </c>
      <c r="M173" s="25">
        <f t="shared" si="32"/>
        <v>23283</v>
      </c>
      <c r="N173" s="15">
        <v>171</v>
      </c>
      <c r="O173" s="15">
        <v>10342</v>
      </c>
      <c r="P173" s="26">
        <f t="shared" si="33"/>
        <v>28445</v>
      </c>
      <c r="Q173" s="30">
        <f t="shared" si="35"/>
        <v>20684</v>
      </c>
      <c r="R173" s="10">
        <f t="shared" si="34"/>
        <v>49129</v>
      </c>
      <c r="S173" s="31"/>
    </row>
    <row r="174" s="2" customFormat="1" ht="29" customHeight="1" spans="1:19">
      <c r="A174" s="16">
        <v>171</v>
      </c>
      <c r="B174" s="17" t="s">
        <v>157</v>
      </c>
      <c r="C174" s="18" t="s">
        <v>455</v>
      </c>
      <c r="D174" s="19" t="s">
        <v>511</v>
      </c>
      <c r="E174" s="20" t="s">
        <v>512</v>
      </c>
      <c r="F174" s="10" t="s">
        <v>513</v>
      </c>
      <c r="G174" s="14" t="str">
        <f>VLOOKUP(D174,[1]Sheet1!$A$1:$IV$65536,9,FALSE)</f>
        <v>JY33201240087945</v>
      </c>
      <c r="H174" s="15">
        <v>75</v>
      </c>
      <c r="I174" s="15">
        <v>1816</v>
      </c>
      <c r="J174" s="25">
        <f t="shared" si="31"/>
        <v>3632</v>
      </c>
      <c r="K174" s="15">
        <v>86</v>
      </c>
      <c r="L174" s="15">
        <v>4734</v>
      </c>
      <c r="M174" s="25">
        <f t="shared" si="32"/>
        <v>14202</v>
      </c>
      <c r="N174" s="15">
        <v>161</v>
      </c>
      <c r="O174" s="15">
        <v>6550</v>
      </c>
      <c r="P174" s="26">
        <f t="shared" si="33"/>
        <v>17834</v>
      </c>
      <c r="Q174" s="30">
        <f t="shared" si="35"/>
        <v>13100</v>
      </c>
      <c r="R174" s="10">
        <f t="shared" si="34"/>
        <v>30934</v>
      </c>
      <c r="S174" s="31"/>
    </row>
    <row r="175" s="2" customFormat="1" ht="29" customHeight="1" spans="1:19">
      <c r="A175" s="10">
        <v>172</v>
      </c>
      <c r="B175" s="33" t="s">
        <v>157</v>
      </c>
      <c r="C175" s="36" t="s">
        <v>514</v>
      </c>
      <c r="D175" s="36" t="s">
        <v>515</v>
      </c>
      <c r="E175" s="36" t="s">
        <v>516</v>
      </c>
      <c r="F175" s="10" t="s">
        <v>513</v>
      </c>
      <c r="G175" s="14" t="str">
        <f>VLOOKUP(D175,[1]Sheet1!$A$1:$IV$65536,9,FALSE)</f>
        <v>/</v>
      </c>
      <c r="H175" s="15">
        <v>4</v>
      </c>
      <c r="I175" s="15">
        <v>122</v>
      </c>
      <c r="J175" s="25">
        <f t="shared" si="31"/>
        <v>244</v>
      </c>
      <c r="K175" s="15">
        <v>19</v>
      </c>
      <c r="L175" s="15">
        <v>1223</v>
      </c>
      <c r="M175" s="25">
        <f t="shared" si="32"/>
        <v>3669</v>
      </c>
      <c r="N175" s="15">
        <v>23</v>
      </c>
      <c r="O175" s="15">
        <v>1345</v>
      </c>
      <c r="P175" s="26">
        <f t="shared" si="33"/>
        <v>3913</v>
      </c>
      <c r="Q175" s="30">
        <v>0</v>
      </c>
      <c r="R175" s="10">
        <f t="shared" si="34"/>
        <v>3913</v>
      </c>
      <c r="S175" s="31"/>
    </row>
    <row r="176" s="2" customFormat="1" ht="29" customHeight="1" spans="1:19">
      <c r="A176" s="16">
        <v>173</v>
      </c>
      <c r="B176" s="17" t="s">
        <v>157</v>
      </c>
      <c r="C176" s="18" t="s">
        <v>517</v>
      </c>
      <c r="D176" s="19" t="s">
        <v>518</v>
      </c>
      <c r="E176" s="20" t="s">
        <v>519</v>
      </c>
      <c r="F176" s="10" t="s">
        <v>513</v>
      </c>
      <c r="G176" s="14" t="str">
        <f>VLOOKUP(D176,[1]Sheet1!$A$1:$IV$65536,9,FALSE)</f>
        <v>JY33201240105734</v>
      </c>
      <c r="H176" s="15">
        <v>75</v>
      </c>
      <c r="I176" s="15">
        <v>2500</v>
      </c>
      <c r="J176" s="25">
        <f t="shared" si="31"/>
        <v>5000</v>
      </c>
      <c r="K176" s="15">
        <v>77</v>
      </c>
      <c r="L176" s="15">
        <v>6630</v>
      </c>
      <c r="M176" s="25">
        <f t="shared" si="32"/>
        <v>19890</v>
      </c>
      <c r="N176" s="15">
        <v>152</v>
      </c>
      <c r="O176" s="15">
        <v>9130</v>
      </c>
      <c r="P176" s="26">
        <f t="shared" si="33"/>
        <v>24890</v>
      </c>
      <c r="Q176" s="30">
        <f t="shared" si="35"/>
        <v>18260</v>
      </c>
      <c r="R176" s="10">
        <f t="shared" si="34"/>
        <v>43150</v>
      </c>
      <c r="S176" s="31"/>
    </row>
    <row r="177" s="2" customFormat="1" ht="29" customHeight="1" spans="1:19">
      <c r="A177" s="16">
        <v>174</v>
      </c>
      <c r="B177" s="17" t="s">
        <v>157</v>
      </c>
      <c r="C177" s="17" t="s">
        <v>467</v>
      </c>
      <c r="D177" s="24" t="s">
        <v>520</v>
      </c>
      <c r="E177" s="17" t="s">
        <v>521</v>
      </c>
      <c r="F177" s="10" t="s">
        <v>513</v>
      </c>
      <c r="G177" s="35" t="s">
        <v>522</v>
      </c>
      <c r="H177" s="15">
        <v>22</v>
      </c>
      <c r="I177" s="15">
        <v>534</v>
      </c>
      <c r="J177" s="25">
        <f t="shared" si="31"/>
        <v>1068</v>
      </c>
      <c r="K177" s="15">
        <v>30</v>
      </c>
      <c r="L177" s="15">
        <v>1160</v>
      </c>
      <c r="M177" s="25">
        <f t="shared" si="32"/>
        <v>3480</v>
      </c>
      <c r="N177" s="15">
        <v>52</v>
      </c>
      <c r="O177" s="15">
        <v>1694</v>
      </c>
      <c r="P177" s="26">
        <f t="shared" si="33"/>
        <v>4548</v>
      </c>
      <c r="Q177" s="30">
        <f t="shared" si="35"/>
        <v>3388</v>
      </c>
      <c r="R177" s="10">
        <f t="shared" si="34"/>
        <v>7936</v>
      </c>
      <c r="S177" s="31"/>
    </row>
    <row r="178" s="2" customFormat="1" ht="29" customHeight="1" spans="1:19">
      <c r="A178" s="10">
        <v>175</v>
      </c>
      <c r="B178" s="17" t="s">
        <v>157</v>
      </c>
      <c r="C178" s="17" t="s">
        <v>488</v>
      </c>
      <c r="D178" s="24" t="s">
        <v>523</v>
      </c>
      <c r="E178" s="17" t="s">
        <v>524</v>
      </c>
      <c r="F178" s="10" t="s">
        <v>513</v>
      </c>
      <c r="G178" s="35" t="s">
        <v>525</v>
      </c>
      <c r="H178" s="15">
        <v>13</v>
      </c>
      <c r="I178" s="15">
        <v>331</v>
      </c>
      <c r="J178" s="25">
        <f t="shared" si="31"/>
        <v>662</v>
      </c>
      <c r="K178" s="15">
        <v>28</v>
      </c>
      <c r="L178" s="15">
        <v>1204</v>
      </c>
      <c r="M178" s="25">
        <f t="shared" si="32"/>
        <v>3612</v>
      </c>
      <c r="N178" s="15">
        <v>41</v>
      </c>
      <c r="O178" s="15">
        <v>1535</v>
      </c>
      <c r="P178" s="26">
        <f t="shared" si="33"/>
        <v>4274</v>
      </c>
      <c r="Q178" s="30">
        <f t="shared" si="35"/>
        <v>3070</v>
      </c>
      <c r="R178" s="10">
        <f t="shared" si="34"/>
        <v>7344</v>
      </c>
      <c r="S178" s="31"/>
    </row>
    <row r="179" s="1" customFormat="1" ht="29" customHeight="1" spans="1:19">
      <c r="A179" s="16">
        <v>176</v>
      </c>
      <c r="B179" s="17" t="s">
        <v>157</v>
      </c>
      <c r="C179" s="18" t="s">
        <v>179</v>
      </c>
      <c r="D179" s="19" t="s">
        <v>526</v>
      </c>
      <c r="E179" s="23" t="s">
        <v>203</v>
      </c>
      <c r="F179" s="10" t="s">
        <v>513</v>
      </c>
      <c r="G179" s="14" t="str">
        <f>VLOOKUP(D179,[1]Sheet1!$A$1:$IV$65536,9,FALSE)</f>
        <v>JY33201170068193</v>
      </c>
      <c r="H179" s="15">
        <v>13</v>
      </c>
      <c r="I179" s="15">
        <v>321</v>
      </c>
      <c r="J179" s="25">
        <f t="shared" si="31"/>
        <v>642</v>
      </c>
      <c r="K179" s="15">
        <v>29</v>
      </c>
      <c r="L179" s="15">
        <v>1503</v>
      </c>
      <c r="M179" s="25">
        <f t="shared" si="32"/>
        <v>4509</v>
      </c>
      <c r="N179" s="15">
        <v>42</v>
      </c>
      <c r="O179" s="15">
        <v>1824</v>
      </c>
      <c r="P179" s="26">
        <f t="shared" si="33"/>
        <v>5151</v>
      </c>
      <c r="Q179" s="30">
        <f t="shared" si="35"/>
        <v>3648</v>
      </c>
      <c r="R179" s="10">
        <f t="shared" si="34"/>
        <v>8799</v>
      </c>
      <c r="S179" s="10"/>
    </row>
    <row r="180" s="2" customFormat="1" ht="29" customHeight="1" spans="1:19">
      <c r="A180" s="16">
        <v>177</v>
      </c>
      <c r="B180" s="17" t="s">
        <v>157</v>
      </c>
      <c r="C180" s="18" t="s">
        <v>179</v>
      </c>
      <c r="D180" s="19" t="s">
        <v>527</v>
      </c>
      <c r="E180" s="20" t="s">
        <v>528</v>
      </c>
      <c r="F180" s="10" t="s">
        <v>513</v>
      </c>
      <c r="G180" s="14" t="str">
        <f>VLOOKUP(D180,[1]Sheet1!$A$1:$IV$65536,9,FALSE)</f>
        <v>/</v>
      </c>
      <c r="H180" s="15">
        <v>25</v>
      </c>
      <c r="I180" s="15">
        <v>408</v>
      </c>
      <c r="J180" s="25">
        <f t="shared" si="31"/>
        <v>816</v>
      </c>
      <c r="K180" s="15">
        <v>40</v>
      </c>
      <c r="L180" s="15">
        <v>1339</v>
      </c>
      <c r="M180" s="25">
        <f t="shared" si="32"/>
        <v>4017</v>
      </c>
      <c r="N180" s="15">
        <v>65</v>
      </c>
      <c r="O180" s="15">
        <v>1747</v>
      </c>
      <c r="P180" s="26">
        <f t="shared" si="33"/>
        <v>4833</v>
      </c>
      <c r="Q180" s="30">
        <v>0</v>
      </c>
      <c r="R180" s="10">
        <f t="shared" si="34"/>
        <v>4833</v>
      </c>
      <c r="S180" s="31"/>
    </row>
    <row r="181" s="1" customFormat="1" ht="29" customHeight="1" spans="1:19">
      <c r="A181" s="10">
        <v>178</v>
      </c>
      <c r="B181" s="17" t="s">
        <v>26</v>
      </c>
      <c r="C181" s="18" t="s">
        <v>419</v>
      </c>
      <c r="D181" s="19" t="s">
        <v>529</v>
      </c>
      <c r="E181" s="20" t="s">
        <v>530</v>
      </c>
      <c r="F181" s="10" t="s">
        <v>513</v>
      </c>
      <c r="G181" s="14" t="str">
        <f>VLOOKUP(D181,[1]Sheet1!$A$1:$IV$65536,9,FALSE)</f>
        <v>JY33201240040521</v>
      </c>
      <c r="H181" s="15">
        <v>109</v>
      </c>
      <c r="I181" s="15">
        <v>1768</v>
      </c>
      <c r="J181" s="25">
        <f t="shared" si="31"/>
        <v>3536</v>
      </c>
      <c r="K181" s="15">
        <v>32</v>
      </c>
      <c r="L181" s="15">
        <v>1536</v>
      </c>
      <c r="M181" s="25">
        <f t="shared" si="32"/>
        <v>4608</v>
      </c>
      <c r="N181" s="15">
        <v>141</v>
      </c>
      <c r="O181" s="15">
        <v>3304</v>
      </c>
      <c r="P181" s="26">
        <f t="shared" si="33"/>
        <v>8144</v>
      </c>
      <c r="Q181" s="30">
        <f t="shared" si="35"/>
        <v>6608</v>
      </c>
      <c r="R181" s="10">
        <f t="shared" si="34"/>
        <v>14752</v>
      </c>
      <c r="S181" s="10"/>
    </row>
    <row r="182" s="2" customFormat="1" ht="29" customHeight="1" spans="1:19">
      <c r="A182" s="16">
        <v>179</v>
      </c>
      <c r="B182" s="17" t="s">
        <v>56</v>
      </c>
      <c r="C182" s="35" t="s">
        <v>531</v>
      </c>
      <c r="D182" s="19" t="s">
        <v>532</v>
      </c>
      <c r="E182" s="17" t="s">
        <v>533</v>
      </c>
      <c r="F182" s="10" t="s">
        <v>238</v>
      </c>
      <c r="G182" s="14" t="str">
        <f>VLOOKUP(D182,[1]Sheet1!$A$1:$IV$65536,9,FALSE)</f>
        <v>/</v>
      </c>
      <c r="H182" s="15">
        <v>89</v>
      </c>
      <c r="I182" s="15">
        <v>343</v>
      </c>
      <c r="J182" s="25">
        <f t="shared" si="31"/>
        <v>686</v>
      </c>
      <c r="K182" s="15">
        <v>44</v>
      </c>
      <c r="L182" s="15">
        <v>1029</v>
      </c>
      <c r="M182" s="25">
        <f t="shared" si="32"/>
        <v>3087</v>
      </c>
      <c r="N182" s="15">
        <v>133</v>
      </c>
      <c r="O182" s="15">
        <v>1372</v>
      </c>
      <c r="P182" s="26">
        <f t="shared" si="33"/>
        <v>3773</v>
      </c>
      <c r="Q182" s="30">
        <v>0</v>
      </c>
      <c r="R182" s="10">
        <f t="shared" si="34"/>
        <v>3773</v>
      </c>
      <c r="S182" s="31"/>
    </row>
    <row r="183" s="2" customFormat="1" ht="29" customHeight="1" spans="1:19">
      <c r="A183" s="16">
        <v>180</v>
      </c>
      <c r="B183" s="17" t="s">
        <v>56</v>
      </c>
      <c r="C183" s="35" t="s">
        <v>531</v>
      </c>
      <c r="D183" s="19" t="s">
        <v>534</v>
      </c>
      <c r="E183" s="37" t="s">
        <v>535</v>
      </c>
      <c r="F183" s="10" t="s">
        <v>238</v>
      </c>
      <c r="G183" s="14" t="str">
        <f>VLOOKUP(D183,[1]Sheet1!$A$1:$IV$65536,9,FALSE)</f>
        <v>/</v>
      </c>
      <c r="H183" s="15">
        <v>60</v>
      </c>
      <c r="I183" s="15">
        <v>350</v>
      </c>
      <c r="J183" s="25">
        <f t="shared" si="31"/>
        <v>700</v>
      </c>
      <c r="K183" s="15">
        <v>24</v>
      </c>
      <c r="L183" s="15">
        <v>529</v>
      </c>
      <c r="M183" s="25">
        <f t="shared" si="32"/>
        <v>1587</v>
      </c>
      <c r="N183" s="15">
        <v>84</v>
      </c>
      <c r="O183" s="15">
        <v>879</v>
      </c>
      <c r="P183" s="26">
        <f t="shared" si="33"/>
        <v>2287</v>
      </c>
      <c r="Q183" s="30">
        <v>0</v>
      </c>
      <c r="R183" s="10">
        <f t="shared" si="34"/>
        <v>2287</v>
      </c>
      <c r="S183" s="31"/>
    </row>
    <row r="184" s="2" customFormat="1" ht="29" customHeight="1" spans="1:19">
      <c r="A184" s="10">
        <v>181</v>
      </c>
      <c r="B184" s="17" t="s">
        <v>26</v>
      </c>
      <c r="C184" s="18" t="s">
        <v>536</v>
      </c>
      <c r="D184" s="19" t="s">
        <v>537</v>
      </c>
      <c r="E184" s="20" t="s">
        <v>538</v>
      </c>
      <c r="F184" s="13" t="s">
        <v>539</v>
      </c>
      <c r="G184" s="14" t="str">
        <f>VLOOKUP(D184,[1]Sheet1!$A$1:$IV$65536,9,FALSE)</f>
        <v>JY23201170012268</v>
      </c>
      <c r="H184" s="15">
        <v>385</v>
      </c>
      <c r="I184" s="15">
        <v>6360</v>
      </c>
      <c r="J184" s="25">
        <f t="shared" si="31"/>
        <v>12720</v>
      </c>
      <c r="K184" s="15">
        <v>51</v>
      </c>
      <c r="L184" s="15">
        <v>1459</v>
      </c>
      <c r="M184" s="25">
        <f t="shared" si="32"/>
        <v>4377</v>
      </c>
      <c r="N184" s="15">
        <v>436</v>
      </c>
      <c r="O184" s="15">
        <v>7819</v>
      </c>
      <c r="P184" s="26">
        <f t="shared" si="33"/>
        <v>17097</v>
      </c>
      <c r="Q184" s="30">
        <f t="shared" si="35"/>
        <v>15638</v>
      </c>
      <c r="R184" s="10">
        <f t="shared" si="34"/>
        <v>32735</v>
      </c>
      <c r="S184" s="31"/>
    </row>
    <row r="185" s="1" customFormat="1" ht="29" customHeight="1" spans="1:19">
      <c r="A185" s="16">
        <v>182</v>
      </c>
      <c r="B185" s="17" t="s">
        <v>26</v>
      </c>
      <c r="C185" s="18" t="s">
        <v>93</v>
      </c>
      <c r="D185" s="19" t="s">
        <v>540</v>
      </c>
      <c r="E185" s="20" t="s">
        <v>541</v>
      </c>
      <c r="F185" s="52" t="s">
        <v>542</v>
      </c>
      <c r="G185" s="14" t="str">
        <f>VLOOKUP(D185,[1]Sheet1!$A$1:$IV$65536,9,FALSE)</f>
        <v>JY23201170002910</v>
      </c>
      <c r="H185" s="15">
        <v>162</v>
      </c>
      <c r="I185" s="15">
        <v>3261</v>
      </c>
      <c r="J185" s="25">
        <f t="shared" si="31"/>
        <v>6522</v>
      </c>
      <c r="K185" s="15">
        <v>55</v>
      </c>
      <c r="L185" s="15">
        <v>1685</v>
      </c>
      <c r="M185" s="25">
        <f t="shared" si="32"/>
        <v>5055</v>
      </c>
      <c r="N185" s="15">
        <v>217</v>
      </c>
      <c r="O185" s="15">
        <v>4946</v>
      </c>
      <c r="P185" s="26">
        <f t="shared" si="33"/>
        <v>11577</v>
      </c>
      <c r="Q185" s="30">
        <f t="shared" si="35"/>
        <v>9892</v>
      </c>
      <c r="R185" s="10">
        <f t="shared" si="34"/>
        <v>21469</v>
      </c>
      <c r="S185" s="10"/>
    </row>
    <row r="186" s="2" customFormat="1" ht="29" customHeight="1" spans="1:19">
      <c r="A186" s="16">
        <v>183</v>
      </c>
      <c r="B186" s="17" t="s">
        <v>26</v>
      </c>
      <c r="C186" s="18" t="s">
        <v>84</v>
      </c>
      <c r="D186" s="19" t="s">
        <v>543</v>
      </c>
      <c r="E186" s="20" t="s">
        <v>544</v>
      </c>
      <c r="F186" s="51" t="s">
        <v>545</v>
      </c>
      <c r="G186" s="14" t="str">
        <f>VLOOKUP(D186,[1]Sheet1!$A$1:$IV$65536,9,FALSE)</f>
        <v>/</v>
      </c>
      <c r="H186" s="15">
        <v>2</v>
      </c>
      <c r="I186" s="15">
        <v>2</v>
      </c>
      <c r="J186" s="25">
        <f t="shared" si="31"/>
        <v>4</v>
      </c>
      <c r="K186" s="15">
        <v>1</v>
      </c>
      <c r="L186" s="15">
        <v>1</v>
      </c>
      <c r="M186" s="25">
        <f t="shared" si="32"/>
        <v>3</v>
      </c>
      <c r="N186" s="15">
        <v>3</v>
      </c>
      <c r="O186" s="15">
        <v>3</v>
      </c>
      <c r="P186" s="26">
        <f t="shared" si="33"/>
        <v>7</v>
      </c>
      <c r="Q186" s="30">
        <v>0</v>
      </c>
      <c r="R186" s="10">
        <f t="shared" si="34"/>
        <v>7</v>
      </c>
      <c r="S186" s="31"/>
    </row>
    <row r="187" s="1" customFormat="1" ht="29" customHeight="1" spans="1:19">
      <c r="A187" s="10">
        <v>184</v>
      </c>
      <c r="B187" s="17" t="s">
        <v>26</v>
      </c>
      <c r="C187" s="18" t="s">
        <v>87</v>
      </c>
      <c r="D187" s="19" t="s">
        <v>546</v>
      </c>
      <c r="E187" s="20" t="s">
        <v>89</v>
      </c>
      <c r="F187" s="51" t="s">
        <v>545</v>
      </c>
      <c r="G187" s="14" t="str">
        <f>VLOOKUP(D187,[1]Sheet1!$A$1:$IV$65536,9,FALSE)</f>
        <v>/</v>
      </c>
      <c r="H187" s="15">
        <v>1</v>
      </c>
      <c r="I187" s="15">
        <v>2</v>
      </c>
      <c r="J187" s="25">
        <f t="shared" si="31"/>
        <v>4</v>
      </c>
      <c r="K187" s="15">
        <v>0</v>
      </c>
      <c r="L187" s="15">
        <v>0</v>
      </c>
      <c r="M187" s="25">
        <f t="shared" si="32"/>
        <v>0</v>
      </c>
      <c r="N187" s="15">
        <v>1</v>
      </c>
      <c r="O187" s="15">
        <v>2</v>
      </c>
      <c r="P187" s="26">
        <f t="shared" si="33"/>
        <v>4</v>
      </c>
      <c r="Q187" s="30">
        <v>0</v>
      </c>
      <c r="R187" s="10">
        <f t="shared" si="34"/>
        <v>4</v>
      </c>
      <c r="S187" s="10"/>
    </row>
    <row r="188" s="1" customFormat="1" ht="29" customHeight="1" spans="1:19">
      <c r="A188" s="16">
        <v>185</v>
      </c>
      <c r="B188" s="17" t="s">
        <v>26</v>
      </c>
      <c r="C188" s="18" t="s">
        <v>90</v>
      </c>
      <c r="D188" s="19" t="s">
        <v>547</v>
      </c>
      <c r="E188" s="20" t="s">
        <v>92</v>
      </c>
      <c r="F188" s="51" t="s">
        <v>545</v>
      </c>
      <c r="G188" s="14" t="str">
        <f>VLOOKUP(D188,[1]Sheet1!$A$1:$IV$65536,9,FALSE)</f>
        <v>/</v>
      </c>
      <c r="H188" s="15">
        <v>2</v>
      </c>
      <c r="I188" s="15">
        <v>2</v>
      </c>
      <c r="J188" s="25">
        <f t="shared" si="31"/>
        <v>4</v>
      </c>
      <c r="K188" s="15">
        <v>2</v>
      </c>
      <c r="L188" s="15">
        <v>4</v>
      </c>
      <c r="M188" s="25">
        <f t="shared" si="32"/>
        <v>12</v>
      </c>
      <c r="N188" s="15">
        <v>4</v>
      </c>
      <c r="O188" s="15">
        <v>6</v>
      </c>
      <c r="P188" s="26">
        <f t="shared" si="33"/>
        <v>16</v>
      </c>
      <c r="Q188" s="30">
        <v>0</v>
      </c>
      <c r="R188" s="10">
        <f t="shared" si="34"/>
        <v>16</v>
      </c>
      <c r="S188" s="10"/>
    </row>
    <row r="189" s="1" customFormat="1" ht="29" customHeight="1" spans="1:19">
      <c r="A189" s="16">
        <v>186</v>
      </c>
      <c r="B189" s="17" t="s">
        <v>26</v>
      </c>
      <c r="C189" s="18" t="s">
        <v>93</v>
      </c>
      <c r="D189" s="19" t="s">
        <v>548</v>
      </c>
      <c r="E189" s="20" t="s">
        <v>95</v>
      </c>
      <c r="F189" s="51" t="s">
        <v>545</v>
      </c>
      <c r="G189" s="14" t="str">
        <f>VLOOKUP(D189,[1]Sheet1!$A$1:$IV$65536,9,FALSE)</f>
        <v>/</v>
      </c>
      <c r="H189" s="15">
        <v>1</v>
      </c>
      <c r="I189" s="15">
        <v>2</v>
      </c>
      <c r="J189" s="25">
        <f t="shared" si="31"/>
        <v>4</v>
      </c>
      <c r="K189" s="15">
        <v>0</v>
      </c>
      <c r="L189" s="15">
        <v>0</v>
      </c>
      <c r="M189" s="25">
        <f t="shared" si="32"/>
        <v>0</v>
      </c>
      <c r="N189" s="15">
        <v>1</v>
      </c>
      <c r="O189" s="15">
        <v>2</v>
      </c>
      <c r="P189" s="26">
        <f t="shared" si="33"/>
        <v>4</v>
      </c>
      <c r="Q189" s="30">
        <v>0</v>
      </c>
      <c r="R189" s="10">
        <f t="shared" si="34"/>
        <v>4</v>
      </c>
      <c r="S189" s="10"/>
    </row>
    <row r="190" s="1" customFormat="1" ht="29" customHeight="1" spans="1:19">
      <c r="A190" s="10">
        <v>187</v>
      </c>
      <c r="B190" s="17" t="s">
        <v>26</v>
      </c>
      <c r="C190" s="18" t="s">
        <v>93</v>
      </c>
      <c r="D190" s="19" t="s">
        <v>549</v>
      </c>
      <c r="E190" s="20" t="s">
        <v>98</v>
      </c>
      <c r="F190" s="51" t="s">
        <v>545</v>
      </c>
      <c r="G190" s="14" t="str">
        <f>VLOOKUP(D190,[1]Sheet1!$A$1:$IV$65536,9,FALSE)</f>
        <v>/</v>
      </c>
      <c r="H190" s="15">
        <v>1</v>
      </c>
      <c r="I190" s="15">
        <v>1</v>
      </c>
      <c r="J190" s="25">
        <f t="shared" si="31"/>
        <v>2</v>
      </c>
      <c r="K190" s="15">
        <v>0</v>
      </c>
      <c r="L190" s="15">
        <v>0</v>
      </c>
      <c r="M190" s="25">
        <f t="shared" si="32"/>
        <v>0</v>
      </c>
      <c r="N190" s="15">
        <v>1</v>
      </c>
      <c r="O190" s="15">
        <v>1</v>
      </c>
      <c r="P190" s="26">
        <f t="shared" si="33"/>
        <v>2</v>
      </c>
      <c r="Q190" s="30">
        <v>0</v>
      </c>
      <c r="R190" s="10">
        <f t="shared" si="34"/>
        <v>2</v>
      </c>
      <c r="S190" s="10"/>
    </row>
    <row r="191" s="1" customFormat="1" ht="29" customHeight="1" spans="1:19">
      <c r="A191" s="16">
        <v>188</v>
      </c>
      <c r="B191" s="17" t="s">
        <v>26</v>
      </c>
      <c r="C191" s="18" t="s">
        <v>99</v>
      </c>
      <c r="D191" s="19" t="s">
        <v>550</v>
      </c>
      <c r="E191" s="20" t="s">
        <v>551</v>
      </c>
      <c r="F191" s="51" t="s">
        <v>545</v>
      </c>
      <c r="G191" s="14" t="str">
        <f>VLOOKUP(D191,[1]Sheet1!$A$1:$IV$65536,9,FALSE)</f>
        <v>/</v>
      </c>
      <c r="H191" s="15">
        <v>1</v>
      </c>
      <c r="I191" s="15">
        <v>2</v>
      </c>
      <c r="J191" s="25">
        <f t="shared" si="31"/>
        <v>4</v>
      </c>
      <c r="K191" s="15">
        <v>0</v>
      </c>
      <c r="L191" s="15">
        <v>0</v>
      </c>
      <c r="M191" s="25">
        <f t="shared" si="32"/>
        <v>0</v>
      </c>
      <c r="N191" s="15">
        <v>1</v>
      </c>
      <c r="O191" s="15">
        <v>2</v>
      </c>
      <c r="P191" s="26">
        <f t="shared" si="33"/>
        <v>4</v>
      </c>
      <c r="Q191" s="30">
        <v>0</v>
      </c>
      <c r="R191" s="10">
        <f t="shared" si="34"/>
        <v>4</v>
      </c>
      <c r="S191" s="10"/>
    </row>
    <row r="192" s="1" customFormat="1" ht="29" customHeight="1" spans="1:19">
      <c r="A192" s="16">
        <v>189</v>
      </c>
      <c r="B192" s="17" t="s">
        <v>26</v>
      </c>
      <c r="C192" s="18" t="s">
        <v>102</v>
      </c>
      <c r="D192" s="19" t="s">
        <v>552</v>
      </c>
      <c r="E192" s="20" t="s">
        <v>104</v>
      </c>
      <c r="F192" s="51" t="s">
        <v>545</v>
      </c>
      <c r="G192" s="14" t="str">
        <f>VLOOKUP(D192,[1]Sheet1!$A$1:$IV$65536,9,FALSE)</f>
        <v>/</v>
      </c>
      <c r="H192" s="15">
        <v>2</v>
      </c>
      <c r="I192" s="15">
        <v>2</v>
      </c>
      <c r="J192" s="25">
        <f t="shared" si="31"/>
        <v>4</v>
      </c>
      <c r="K192" s="15">
        <v>0</v>
      </c>
      <c r="L192" s="15">
        <v>0</v>
      </c>
      <c r="M192" s="25">
        <f t="shared" si="32"/>
        <v>0</v>
      </c>
      <c r="N192" s="15">
        <v>2</v>
      </c>
      <c r="O192" s="15">
        <v>2</v>
      </c>
      <c r="P192" s="26">
        <f t="shared" si="33"/>
        <v>4</v>
      </c>
      <c r="Q192" s="30">
        <v>0</v>
      </c>
      <c r="R192" s="10">
        <f t="shared" si="34"/>
        <v>4</v>
      </c>
      <c r="S192" s="10"/>
    </row>
    <row r="193" s="1" customFormat="1" ht="29" customHeight="1" spans="1:19">
      <c r="A193" s="10">
        <v>190</v>
      </c>
      <c r="B193" s="17" t="s">
        <v>26</v>
      </c>
      <c r="C193" s="18" t="s">
        <v>107</v>
      </c>
      <c r="D193" s="19" t="s">
        <v>553</v>
      </c>
      <c r="E193" s="20" t="s">
        <v>109</v>
      </c>
      <c r="F193" s="51" t="s">
        <v>545</v>
      </c>
      <c r="G193" s="14" t="str">
        <f>VLOOKUP(D193,[1]Sheet1!$A$1:$IV$65536,9,FALSE)</f>
        <v>/</v>
      </c>
      <c r="H193" s="15">
        <v>2</v>
      </c>
      <c r="I193" s="15">
        <v>2</v>
      </c>
      <c r="J193" s="25">
        <f t="shared" si="31"/>
        <v>4</v>
      </c>
      <c r="K193" s="15">
        <v>0</v>
      </c>
      <c r="L193" s="15">
        <v>0</v>
      </c>
      <c r="M193" s="25">
        <f t="shared" si="32"/>
        <v>0</v>
      </c>
      <c r="N193" s="15">
        <v>2</v>
      </c>
      <c r="O193" s="15">
        <v>2</v>
      </c>
      <c r="P193" s="26">
        <f t="shared" si="33"/>
        <v>4</v>
      </c>
      <c r="Q193" s="30">
        <v>0</v>
      </c>
      <c r="R193" s="10">
        <f t="shared" si="34"/>
        <v>4</v>
      </c>
      <c r="S193" s="10"/>
    </row>
    <row r="194" s="1" customFormat="1" ht="29" customHeight="1" spans="1:19">
      <c r="A194" s="16">
        <v>191</v>
      </c>
      <c r="B194" s="17" t="s">
        <v>26</v>
      </c>
      <c r="C194" s="18" t="s">
        <v>110</v>
      </c>
      <c r="D194" s="19" t="s">
        <v>554</v>
      </c>
      <c r="E194" s="20" t="s">
        <v>112</v>
      </c>
      <c r="F194" s="51" t="s">
        <v>545</v>
      </c>
      <c r="G194" s="14" t="str">
        <f>VLOOKUP(D194,[1]Sheet1!$A$1:$IV$65536,9,FALSE)</f>
        <v>/</v>
      </c>
      <c r="H194" s="15">
        <v>2</v>
      </c>
      <c r="I194" s="15">
        <v>2</v>
      </c>
      <c r="J194" s="25">
        <f t="shared" si="31"/>
        <v>4</v>
      </c>
      <c r="K194" s="15">
        <v>0</v>
      </c>
      <c r="L194" s="15">
        <v>0</v>
      </c>
      <c r="M194" s="25">
        <f t="shared" si="32"/>
        <v>0</v>
      </c>
      <c r="N194" s="15">
        <v>2</v>
      </c>
      <c r="O194" s="15">
        <v>2</v>
      </c>
      <c r="P194" s="26">
        <f t="shared" si="33"/>
        <v>4</v>
      </c>
      <c r="Q194" s="30">
        <v>0</v>
      </c>
      <c r="R194" s="10">
        <f t="shared" si="34"/>
        <v>4</v>
      </c>
      <c r="S194" s="10"/>
    </row>
    <row r="195" s="1" customFormat="1" ht="29" customHeight="1" spans="1:19">
      <c r="A195" s="16">
        <v>192</v>
      </c>
      <c r="B195" s="17" t="s">
        <v>26</v>
      </c>
      <c r="C195" s="18" t="s">
        <v>196</v>
      </c>
      <c r="D195" s="19" t="s">
        <v>555</v>
      </c>
      <c r="E195" s="20" t="s">
        <v>556</v>
      </c>
      <c r="F195" s="10" t="s">
        <v>557</v>
      </c>
      <c r="G195" s="14" t="str">
        <f>VLOOKUP(D195,[1]Sheet1!$A$1:$IV$65536,9,FALSE)</f>
        <v>JY23201170039645</v>
      </c>
      <c r="H195" s="15">
        <v>3</v>
      </c>
      <c r="I195" s="15">
        <v>33</v>
      </c>
      <c r="J195" s="25">
        <f t="shared" si="31"/>
        <v>66</v>
      </c>
      <c r="K195" s="15">
        <v>0</v>
      </c>
      <c r="L195" s="15">
        <v>0</v>
      </c>
      <c r="M195" s="25">
        <f t="shared" si="32"/>
        <v>0</v>
      </c>
      <c r="N195" s="15">
        <v>3</v>
      </c>
      <c r="O195" s="15">
        <v>33</v>
      </c>
      <c r="P195" s="26">
        <f t="shared" si="33"/>
        <v>66</v>
      </c>
      <c r="Q195" s="30">
        <f t="shared" si="35"/>
        <v>66</v>
      </c>
      <c r="R195" s="10">
        <f t="shared" si="34"/>
        <v>132</v>
      </c>
      <c r="S195" s="10"/>
    </row>
    <row r="196" s="2" customFormat="1" ht="29" customHeight="1" spans="1:19">
      <c r="A196" s="10">
        <v>193</v>
      </c>
      <c r="B196" s="17" t="s">
        <v>26</v>
      </c>
      <c r="C196" s="18" t="s">
        <v>196</v>
      </c>
      <c r="D196" s="19" t="s">
        <v>558</v>
      </c>
      <c r="E196" s="20" t="s">
        <v>559</v>
      </c>
      <c r="F196" s="11" t="s">
        <v>560</v>
      </c>
      <c r="G196" s="14" t="str">
        <f>VLOOKUP(D196,[1]Sheet1!$A$1:$IV$65536,9,FALSE)</f>
        <v>JY23201170000570</v>
      </c>
      <c r="H196" s="15">
        <v>480</v>
      </c>
      <c r="I196" s="15">
        <v>7664</v>
      </c>
      <c r="J196" s="25">
        <f t="shared" si="31"/>
        <v>15328</v>
      </c>
      <c r="K196" s="15">
        <v>112</v>
      </c>
      <c r="L196" s="15">
        <v>2639</v>
      </c>
      <c r="M196" s="25">
        <f t="shared" si="32"/>
        <v>7917</v>
      </c>
      <c r="N196" s="15">
        <v>592</v>
      </c>
      <c r="O196" s="15">
        <v>10303</v>
      </c>
      <c r="P196" s="26">
        <f t="shared" si="33"/>
        <v>23245</v>
      </c>
      <c r="Q196" s="30">
        <f t="shared" si="35"/>
        <v>20606</v>
      </c>
      <c r="R196" s="10">
        <f t="shared" si="34"/>
        <v>43851</v>
      </c>
      <c r="S196" s="31"/>
    </row>
    <row r="197" s="1" customFormat="1" ht="29" customHeight="1" spans="1:19">
      <c r="A197" s="16">
        <v>194</v>
      </c>
      <c r="B197" s="17" t="s">
        <v>56</v>
      </c>
      <c r="C197" s="18" t="s">
        <v>244</v>
      </c>
      <c r="D197" s="19" t="s">
        <v>561</v>
      </c>
      <c r="E197" s="20" t="s">
        <v>562</v>
      </c>
      <c r="F197" s="11" t="s">
        <v>563</v>
      </c>
      <c r="G197" s="14" t="str">
        <f>VLOOKUP(D197,[1]Sheet1!$A$1:$IV$65536,9,FALSE)</f>
        <v>JY23201170037856</v>
      </c>
      <c r="H197" s="15">
        <v>101</v>
      </c>
      <c r="I197" s="15">
        <v>1970</v>
      </c>
      <c r="J197" s="25">
        <f t="shared" si="31"/>
        <v>3940</v>
      </c>
      <c r="K197" s="15">
        <v>98</v>
      </c>
      <c r="L197" s="15">
        <v>7546</v>
      </c>
      <c r="M197" s="25">
        <f t="shared" si="32"/>
        <v>22638</v>
      </c>
      <c r="N197" s="15">
        <v>199</v>
      </c>
      <c r="O197" s="15">
        <v>9516</v>
      </c>
      <c r="P197" s="26">
        <f t="shared" si="33"/>
        <v>26578</v>
      </c>
      <c r="Q197" s="30">
        <f t="shared" si="35"/>
        <v>19032</v>
      </c>
      <c r="R197" s="10">
        <f t="shared" si="34"/>
        <v>45610</v>
      </c>
      <c r="S197" s="10"/>
    </row>
    <row r="198" s="2" customFormat="1" ht="29" customHeight="1" spans="1:19">
      <c r="A198" s="16">
        <v>195</v>
      </c>
      <c r="B198" s="17" t="s">
        <v>26</v>
      </c>
      <c r="C198" s="38" t="s">
        <v>232</v>
      </c>
      <c r="D198" s="39" t="s">
        <v>564</v>
      </c>
      <c r="E198" s="40" t="s">
        <v>565</v>
      </c>
      <c r="F198" s="41" t="s">
        <v>566</v>
      </c>
      <c r="G198" s="42" t="str">
        <f>VLOOKUP(D198,[1]Sheet1!$A$1:$IV$65536,9,FALSE)</f>
        <v>JY23201240140579</v>
      </c>
      <c r="H198" s="15">
        <v>113</v>
      </c>
      <c r="I198" s="15">
        <v>1501</v>
      </c>
      <c r="J198" s="25">
        <f t="shared" si="31"/>
        <v>3002</v>
      </c>
      <c r="K198" s="15">
        <v>23</v>
      </c>
      <c r="L198" s="15">
        <v>845</v>
      </c>
      <c r="M198" s="25">
        <f t="shared" si="32"/>
        <v>2535</v>
      </c>
      <c r="N198" s="15">
        <v>136</v>
      </c>
      <c r="O198" s="15">
        <v>2346</v>
      </c>
      <c r="P198" s="26">
        <f t="shared" si="33"/>
        <v>5537</v>
      </c>
      <c r="Q198" s="30">
        <f t="shared" si="35"/>
        <v>4692</v>
      </c>
      <c r="R198" s="10">
        <f t="shared" si="34"/>
        <v>10229</v>
      </c>
      <c r="S198" s="31"/>
    </row>
    <row r="199" s="1" customFormat="1" ht="15" spans="1:19">
      <c r="A199" s="43" t="s">
        <v>567</v>
      </c>
      <c r="B199" s="44"/>
      <c r="C199" s="44"/>
      <c r="D199" s="44"/>
      <c r="E199" s="44"/>
      <c r="F199" s="44"/>
      <c r="G199" s="45"/>
      <c r="H199" s="46">
        <f t="shared" ref="H199:R199" si="36">SUM(H4:H198)</f>
        <v>12021</v>
      </c>
      <c r="I199" s="46">
        <f t="shared" si="36"/>
        <v>245776</v>
      </c>
      <c r="J199" s="46">
        <f t="shared" si="36"/>
        <v>491552</v>
      </c>
      <c r="K199" s="46">
        <f t="shared" si="36"/>
        <v>8730</v>
      </c>
      <c r="L199" s="46">
        <f t="shared" si="36"/>
        <v>518706</v>
      </c>
      <c r="M199" s="46">
        <f t="shared" si="36"/>
        <v>1556118</v>
      </c>
      <c r="N199" s="46">
        <f t="shared" si="36"/>
        <v>20751</v>
      </c>
      <c r="O199" s="46">
        <f t="shared" si="36"/>
        <v>764482</v>
      </c>
      <c r="P199" s="46">
        <f t="shared" si="36"/>
        <v>2047670</v>
      </c>
      <c r="Q199" s="46">
        <f t="shared" si="36"/>
        <v>1292346</v>
      </c>
      <c r="R199" s="46">
        <f t="shared" si="36"/>
        <v>3340016</v>
      </c>
      <c r="S199" s="10"/>
    </row>
    <row r="200" s="1" customFormat="1" ht="15" spans="1:19">
      <c r="A200" s="47"/>
      <c r="B200" s="47"/>
      <c r="C200" s="47"/>
      <c r="D200" s="47"/>
      <c r="E200" s="48"/>
      <c r="F200" s="49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50"/>
      <c r="R200" s="47"/>
      <c r="S200" s="47"/>
    </row>
  </sheetData>
  <mergeCells count="13">
    <mergeCell ref="A1:S1"/>
    <mergeCell ref="H2:P2"/>
    <mergeCell ref="A199:G199"/>
    <mergeCell ref="A2:A3"/>
    <mergeCell ref="B2:B3"/>
    <mergeCell ref="C2:C3"/>
    <mergeCell ref="D2:D3"/>
    <mergeCell ref="E2:E3"/>
    <mergeCell ref="F2:F3"/>
    <mergeCell ref="G2:G3"/>
    <mergeCell ref="Q2:Q3"/>
    <mergeCell ref="R2:R3"/>
    <mergeCell ref="S2:S3"/>
  </mergeCells>
  <pageMargins left="0.7" right="0.7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池星辰(chixingchen)</cp:lastModifiedBy>
  <dcterms:created xsi:type="dcterms:W3CDTF">2023-05-20T11:15:00Z</dcterms:created>
  <dcterms:modified xsi:type="dcterms:W3CDTF">2026-09-17T08:42:37Z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0BE0D804CC1CD43FD5849A6AB168B9AD_43</vt:lpwstr>
  </property>
</Properties>
</file>